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166925"/>
  <mc:AlternateContent xmlns:mc="http://schemas.openxmlformats.org/markup-compatibility/2006">
    <mc:Choice Requires="x15">
      <x15ac:absPath xmlns:x15ac="http://schemas.microsoft.com/office/spreadsheetml/2010/11/ac" url="/Users/banasikt/Downloads/"/>
    </mc:Choice>
  </mc:AlternateContent>
  <xr:revisionPtr revIDLastSave="0" documentId="8_{BE13869E-F99C-DA4A-BA73-F8D59B1DF7F4}" xr6:coauthVersionLast="47" xr6:coauthVersionMax="47" xr10:uidLastSave="{00000000-0000-0000-0000-000000000000}"/>
  <bookViews>
    <workbookView xWindow="0" yWindow="680" windowWidth="30240" windowHeight="17800" tabRatio="836" xr2:uid="{00000000-000D-0000-FFFF-FFFF00000000}"/>
  </bookViews>
  <sheets>
    <sheet name="Elekt.Obieg Dokumentów" sheetId="1" r:id="rId1"/>
    <sheet name="eBOK - eUrząd " sheetId="7" r:id="rId2"/>
    <sheet name="System Monitoringu" sheetId="8" r:id="rId3"/>
    <sheet name="Komunikacja" sheetId="19" r:id="rId4"/>
    <sheet name="Praca Zdalna" sheetId="9" r:id="rId5"/>
    <sheet name="System Informacji Przestrzennej" sheetId="10" r:id="rId6"/>
    <sheet name="Zam. Publiczne - ZEW." sheetId="11" r:id="rId7"/>
    <sheet name="Systemy dziedzinowe - LOK." sheetId="12" r:id="rId8"/>
    <sheet name="Dostep do Internetu" sheetId="13" r:id="rId9"/>
    <sheet name="Systemy Centralne" sheetId="14" r:id="rId10"/>
    <sheet name="Sprawozdawczość" sheetId="15" r:id="rId11"/>
    <sheet name="Publikacja treści - WWW,BIP" sheetId="16" r:id="rId12"/>
    <sheet name="Archiwizacja" sheetId="20" r:id="rId13"/>
    <sheet name="Systemy zasilania" sheetId="18" r:id="rId14"/>
    <sheet name="Zagrożenia - skutki" sheetId="5" r:id="rId15"/>
    <sheet name="Arkusz1" sheetId="6" state="hidden" r:id="rId16"/>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66" i="11" l="1"/>
  <c r="R65" i="11"/>
  <c r="R64" i="11"/>
  <c r="R63" i="11"/>
  <c r="R62" i="11"/>
  <c r="R61" i="11"/>
  <c r="R60" i="11"/>
  <c r="R59" i="11"/>
  <c r="R58" i="11"/>
  <c r="R57" i="11"/>
  <c r="R56" i="11"/>
  <c r="R55" i="11"/>
  <c r="R54" i="11"/>
  <c r="R53" i="11"/>
  <c r="R52" i="11"/>
  <c r="R51" i="11"/>
  <c r="R50" i="11"/>
  <c r="R49" i="11"/>
  <c r="R48" i="11"/>
  <c r="R47" i="11"/>
  <c r="R46" i="11"/>
  <c r="R45" i="11"/>
  <c r="R44" i="11"/>
  <c r="R43" i="11"/>
  <c r="R42" i="11"/>
  <c r="R41" i="11"/>
  <c r="R40" i="11"/>
  <c r="R39" i="11"/>
  <c r="R38" i="11"/>
  <c r="R37" i="11"/>
  <c r="R36" i="11"/>
  <c r="R35" i="11"/>
  <c r="R34" i="11"/>
  <c r="R33" i="11"/>
  <c r="R32" i="11"/>
  <c r="R31" i="11"/>
  <c r="R30" i="11"/>
  <c r="R29" i="11"/>
  <c r="R28" i="11"/>
  <c r="R27" i="11"/>
  <c r="R26" i="11"/>
  <c r="R25" i="11"/>
  <c r="R24" i="11"/>
  <c r="R23" i="11"/>
  <c r="R22" i="11"/>
  <c r="R21" i="11"/>
  <c r="R20" i="11"/>
  <c r="R19" i="11"/>
  <c r="R18" i="11"/>
  <c r="R17" i="11"/>
  <c r="R16" i="11"/>
  <c r="R15" i="11"/>
  <c r="R14" i="11"/>
  <c r="R13" i="11"/>
  <c r="R12" i="11"/>
  <c r="R11" i="11"/>
  <c r="R10" i="11"/>
  <c r="R9" i="11"/>
  <c r="R8" i="11"/>
  <c r="R7" i="11"/>
  <c r="R6" i="11"/>
  <c r="R5" i="11"/>
  <c r="R4" i="11"/>
  <c r="R3" i="11"/>
  <c r="R2" i="11"/>
  <c r="R66" i="10"/>
  <c r="R65" i="10"/>
  <c r="R64" i="10"/>
  <c r="R63" i="10"/>
  <c r="R62" i="10"/>
  <c r="R61" i="10"/>
  <c r="R60" i="10"/>
  <c r="R59" i="10"/>
  <c r="R58" i="10"/>
  <c r="R57" i="10"/>
  <c r="R56" i="10"/>
  <c r="R55" i="10"/>
  <c r="R54" i="10"/>
  <c r="R53" i="10"/>
  <c r="R52" i="10"/>
  <c r="R51" i="10"/>
  <c r="R50" i="10"/>
  <c r="R49" i="10"/>
  <c r="R48" i="10"/>
  <c r="R47" i="10"/>
  <c r="R46" i="10"/>
  <c r="R45" i="10"/>
  <c r="R44" i="10"/>
  <c r="R43" i="10"/>
  <c r="R42" i="10"/>
  <c r="R41" i="10"/>
  <c r="R40" i="10"/>
  <c r="R39" i="10"/>
  <c r="R38" i="10"/>
  <c r="R37" i="10"/>
  <c r="R36" i="10"/>
  <c r="R35" i="10"/>
  <c r="R34" i="10"/>
  <c r="R33" i="10"/>
  <c r="R32" i="10"/>
  <c r="R31" i="10"/>
  <c r="R30" i="10"/>
  <c r="R29" i="10"/>
  <c r="R28" i="10"/>
  <c r="R27" i="10"/>
  <c r="R26" i="10"/>
  <c r="R25" i="10"/>
  <c r="R24" i="10"/>
  <c r="R23" i="10"/>
  <c r="R22" i="10"/>
  <c r="R21" i="10"/>
  <c r="R20" i="10"/>
  <c r="R19" i="10"/>
  <c r="R18" i="10"/>
  <c r="R17" i="10"/>
  <c r="R16" i="10"/>
  <c r="R15" i="10"/>
  <c r="R14" i="10"/>
  <c r="R13" i="10"/>
  <c r="R12" i="10"/>
  <c r="R11" i="10"/>
  <c r="R10" i="10"/>
  <c r="R9" i="10"/>
  <c r="R8" i="10"/>
  <c r="R7" i="10"/>
  <c r="R6" i="10"/>
  <c r="R5" i="10"/>
  <c r="R4" i="10"/>
  <c r="R3" i="10"/>
  <c r="R2" i="10"/>
  <c r="R66" i="9"/>
  <c r="R65" i="9"/>
  <c r="R64" i="9"/>
  <c r="R63" i="9"/>
  <c r="R62" i="9"/>
  <c r="R61" i="9"/>
  <c r="R60" i="9"/>
  <c r="R59" i="9"/>
  <c r="R58" i="9"/>
  <c r="R57" i="9"/>
  <c r="R56" i="9"/>
  <c r="R55" i="9"/>
  <c r="R54" i="9"/>
  <c r="R53" i="9"/>
  <c r="R52" i="9"/>
  <c r="R51" i="9"/>
  <c r="R50" i="9"/>
  <c r="R49" i="9"/>
  <c r="R48" i="9"/>
  <c r="R47" i="9"/>
  <c r="R46" i="9"/>
  <c r="R45" i="9"/>
  <c r="R44" i="9"/>
  <c r="R43" i="9"/>
  <c r="R42" i="9"/>
  <c r="R41" i="9"/>
  <c r="R40" i="9"/>
  <c r="R39" i="9"/>
  <c r="R38" i="9"/>
  <c r="R37" i="9"/>
  <c r="R36" i="9"/>
  <c r="R35" i="9"/>
  <c r="R34" i="9"/>
  <c r="R33" i="9"/>
  <c r="R32" i="9"/>
  <c r="R31" i="9"/>
  <c r="R30" i="9"/>
  <c r="R29" i="9"/>
  <c r="R28" i="9"/>
  <c r="R27" i="9"/>
  <c r="R26" i="9"/>
  <c r="R25" i="9"/>
  <c r="R24" i="9"/>
  <c r="R23" i="9"/>
  <c r="R22" i="9"/>
  <c r="R21" i="9"/>
  <c r="R20" i="9"/>
  <c r="R19" i="9"/>
  <c r="R18" i="9"/>
  <c r="R17" i="9"/>
  <c r="R16" i="9"/>
  <c r="R15" i="9"/>
  <c r="R14" i="9"/>
  <c r="R13" i="9"/>
  <c r="R12" i="9"/>
  <c r="R11" i="9"/>
  <c r="R10" i="9"/>
  <c r="R9" i="9"/>
  <c r="R8" i="9"/>
  <c r="R7" i="9"/>
  <c r="R6" i="9"/>
  <c r="R5" i="9"/>
  <c r="R4" i="9"/>
  <c r="R3" i="9"/>
  <c r="R2" i="9"/>
  <c r="R66" i="19"/>
  <c r="R65" i="19"/>
  <c r="R64" i="19"/>
  <c r="R63" i="19"/>
  <c r="R62" i="19"/>
  <c r="R61" i="19"/>
  <c r="R60" i="19"/>
  <c r="R59" i="19"/>
  <c r="R58" i="19"/>
  <c r="R57" i="19"/>
  <c r="R56" i="19"/>
  <c r="R55" i="19"/>
  <c r="R54" i="19"/>
  <c r="R53" i="19"/>
  <c r="R52" i="19"/>
  <c r="R51" i="19"/>
  <c r="R50" i="19"/>
  <c r="R49" i="19"/>
  <c r="R48" i="19"/>
  <c r="R47" i="19"/>
  <c r="R46" i="19"/>
  <c r="R45" i="19"/>
  <c r="R44" i="19"/>
  <c r="R43" i="19"/>
  <c r="R42" i="19"/>
  <c r="R41" i="19"/>
  <c r="R40" i="19"/>
  <c r="R39" i="19"/>
  <c r="R38" i="19"/>
  <c r="R37" i="19"/>
  <c r="R36" i="19"/>
  <c r="R35" i="19"/>
  <c r="R34" i="19"/>
  <c r="R33" i="19"/>
  <c r="R32" i="19"/>
  <c r="R31" i="19"/>
  <c r="R30" i="19"/>
  <c r="R29" i="19"/>
  <c r="R28" i="19"/>
  <c r="R27" i="19"/>
  <c r="R26" i="19"/>
  <c r="R25" i="19"/>
  <c r="R24" i="19"/>
  <c r="R23" i="19"/>
  <c r="R22" i="19"/>
  <c r="R21" i="19"/>
  <c r="R20" i="19"/>
  <c r="R19" i="19"/>
  <c r="R18" i="19"/>
  <c r="R17" i="19"/>
  <c r="R16" i="19"/>
  <c r="R15" i="19"/>
  <c r="R14" i="19"/>
  <c r="R13" i="19"/>
  <c r="R12" i="19"/>
  <c r="R11" i="19"/>
  <c r="R10" i="19"/>
  <c r="R9" i="19"/>
  <c r="R8" i="19"/>
  <c r="R7" i="19"/>
  <c r="R6" i="19"/>
  <c r="R5" i="19"/>
  <c r="R4" i="19"/>
  <c r="R3" i="19"/>
  <c r="R2" i="19"/>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R10" i="8"/>
  <c r="R9" i="8"/>
  <c r="R8" i="8"/>
  <c r="R7" i="8"/>
  <c r="R6" i="8"/>
  <c r="R5" i="8"/>
  <c r="R4" i="8"/>
  <c r="R3" i="8"/>
  <c r="R2" i="8"/>
  <c r="S66" i="7"/>
  <c r="S65" i="7"/>
  <c r="S64" i="7"/>
  <c r="S63" i="7"/>
  <c r="S62" i="7"/>
  <c r="S61" i="7"/>
  <c r="S60" i="7"/>
  <c r="S59" i="7"/>
  <c r="S58" i="7"/>
  <c r="S57" i="7"/>
  <c r="S56" i="7"/>
  <c r="S55" i="7"/>
  <c r="S54" i="7"/>
  <c r="S53" i="7"/>
  <c r="S52" i="7"/>
  <c r="S51" i="7"/>
  <c r="S50" i="7"/>
  <c r="S49" i="7"/>
  <c r="S48" i="7"/>
  <c r="S47" i="7"/>
  <c r="S46" i="7"/>
  <c r="S45" i="7"/>
  <c r="S44" i="7"/>
  <c r="S43" i="7"/>
  <c r="S42" i="7"/>
  <c r="S41" i="7"/>
  <c r="S40" i="7"/>
  <c r="S39" i="7"/>
  <c r="S38" i="7"/>
  <c r="S37" i="7"/>
  <c r="S36" i="7"/>
  <c r="S35" i="7"/>
  <c r="S34" i="7"/>
  <c r="S33" i="7"/>
  <c r="S32" i="7"/>
  <c r="S31" i="7"/>
  <c r="S30" i="7"/>
  <c r="S29" i="7"/>
  <c r="S28" i="7"/>
  <c r="S27" i="7"/>
  <c r="S26" i="7"/>
  <c r="S25" i="7"/>
  <c r="S24" i="7"/>
  <c r="S23" i="7"/>
  <c r="S22" i="7"/>
  <c r="S21" i="7"/>
  <c r="S20" i="7"/>
  <c r="S19" i="7"/>
  <c r="S18" i="7"/>
  <c r="S17" i="7"/>
  <c r="S16" i="7"/>
  <c r="S15" i="7"/>
  <c r="S14" i="7"/>
  <c r="S13" i="7"/>
  <c r="S12" i="7"/>
  <c r="S11" i="7"/>
  <c r="S10" i="7"/>
  <c r="S9" i="7"/>
  <c r="S8" i="7"/>
  <c r="S7" i="7"/>
  <c r="S6" i="7"/>
  <c r="S5" i="7"/>
  <c r="S4" i="7"/>
  <c r="S3" i="7"/>
  <c r="S2" i="7"/>
  <c r="R66" i="18"/>
  <c r="R65" i="18"/>
  <c r="R64" i="18"/>
  <c r="R63" i="18"/>
  <c r="R62" i="18"/>
  <c r="R61" i="18"/>
  <c r="R60" i="18"/>
  <c r="R59" i="18"/>
  <c r="R58" i="18"/>
  <c r="R57" i="18"/>
  <c r="R56" i="18"/>
  <c r="R55" i="18"/>
  <c r="R54" i="18"/>
  <c r="R53" i="18"/>
  <c r="R52" i="18"/>
  <c r="R51" i="18"/>
  <c r="R50" i="18"/>
  <c r="R49" i="18"/>
  <c r="R48" i="18"/>
  <c r="R47" i="18"/>
  <c r="R46" i="18"/>
  <c r="R45" i="18"/>
  <c r="R44" i="18"/>
  <c r="R43" i="18"/>
  <c r="R42" i="18"/>
  <c r="R41" i="18"/>
  <c r="R40" i="18"/>
  <c r="R39" i="18"/>
  <c r="R38" i="18"/>
  <c r="R37" i="18"/>
  <c r="R36" i="18"/>
  <c r="R35" i="18"/>
  <c r="R34" i="18"/>
  <c r="R33" i="18"/>
  <c r="R32" i="18"/>
  <c r="R31" i="18"/>
  <c r="R30" i="18"/>
  <c r="R29" i="18"/>
  <c r="R28" i="18"/>
  <c r="R27" i="18"/>
  <c r="R26" i="18"/>
  <c r="R25" i="18"/>
  <c r="R24" i="18"/>
  <c r="R23" i="18"/>
  <c r="R22" i="18"/>
  <c r="R21" i="18"/>
  <c r="R20" i="18"/>
  <c r="R19" i="18"/>
  <c r="R18" i="18"/>
  <c r="R17" i="18"/>
  <c r="R16" i="18"/>
  <c r="R15" i="18"/>
  <c r="R14" i="18"/>
  <c r="R13" i="18"/>
  <c r="R12" i="18"/>
  <c r="R11" i="18"/>
  <c r="R10" i="18"/>
  <c r="R9" i="18"/>
  <c r="R8" i="18"/>
  <c r="R7" i="18"/>
  <c r="R6" i="18"/>
  <c r="R5" i="18"/>
  <c r="R4" i="18"/>
  <c r="R3" i="18"/>
  <c r="R2" i="18"/>
  <c r="R66" i="20"/>
  <c r="R65" i="20"/>
  <c r="R64" i="20"/>
  <c r="R63" i="20"/>
  <c r="R62" i="20"/>
  <c r="R61" i="20"/>
  <c r="R60" i="20"/>
  <c r="R59" i="20"/>
  <c r="R58" i="20"/>
  <c r="R57" i="20"/>
  <c r="R56" i="20"/>
  <c r="R55" i="20"/>
  <c r="R54" i="20"/>
  <c r="R53" i="20"/>
  <c r="R52" i="20"/>
  <c r="R51" i="20"/>
  <c r="R50" i="20"/>
  <c r="R49" i="20"/>
  <c r="R48" i="20"/>
  <c r="R47" i="20"/>
  <c r="R46" i="20"/>
  <c r="R45" i="20"/>
  <c r="R44" i="20"/>
  <c r="R43" i="20"/>
  <c r="R42" i="20"/>
  <c r="R41" i="20"/>
  <c r="R40" i="20"/>
  <c r="R39" i="20"/>
  <c r="R38" i="20"/>
  <c r="R37" i="20"/>
  <c r="R36" i="20"/>
  <c r="R35" i="20"/>
  <c r="R34" i="20"/>
  <c r="R33" i="20"/>
  <c r="R32" i="20"/>
  <c r="R31" i="20"/>
  <c r="R30" i="20"/>
  <c r="R29" i="20"/>
  <c r="R28" i="20"/>
  <c r="R27" i="20"/>
  <c r="R26" i="20"/>
  <c r="R25" i="20"/>
  <c r="R24" i="20"/>
  <c r="R23" i="20"/>
  <c r="R22" i="20"/>
  <c r="R21" i="20"/>
  <c r="R20" i="20"/>
  <c r="R19" i="20"/>
  <c r="R18" i="20"/>
  <c r="R17" i="20"/>
  <c r="R16" i="20"/>
  <c r="R15" i="20"/>
  <c r="R14" i="20"/>
  <c r="R13" i="20"/>
  <c r="R12" i="20"/>
  <c r="R11" i="20"/>
  <c r="R10" i="20"/>
  <c r="R9" i="20"/>
  <c r="R8" i="20"/>
  <c r="R7" i="20"/>
  <c r="R6" i="20"/>
  <c r="R5" i="20"/>
  <c r="R4" i="20"/>
  <c r="R3" i="20"/>
  <c r="R2" i="20"/>
  <c r="R66" i="16"/>
  <c r="R65" i="16"/>
  <c r="R64" i="16"/>
  <c r="R63" i="16"/>
  <c r="R62" i="16"/>
  <c r="R61" i="16"/>
  <c r="R60" i="16"/>
  <c r="R59" i="16"/>
  <c r="R58" i="16"/>
  <c r="R57" i="16"/>
  <c r="R56" i="16"/>
  <c r="R55" i="16"/>
  <c r="R54" i="16"/>
  <c r="R53" i="16"/>
  <c r="R52" i="16"/>
  <c r="R51" i="16"/>
  <c r="R50" i="16"/>
  <c r="R49" i="16"/>
  <c r="R48" i="16"/>
  <c r="R47" i="16"/>
  <c r="R46" i="16"/>
  <c r="R45" i="16"/>
  <c r="R44" i="16"/>
  <c r="R43" i="16"/>
  <c r="R42" i="16"/>
  <c r="R41" i="16"/>
  <c r="R40" i="16"/>
  <c r="R39" i="16"/>
  <c r="R38" i="16"/>
  <c r="R37" i="16"/>
  <c r="R36" i="16"/>
  <c r="R35" i="16"/>
  <c r="R34" i="16"/>
  <c r="R33" i="16"/>
  <c r="R32" i="16"/>
  <c r="R31" i="16"/>
  <c r="R30" i="16"/>
  <c r="R29" i="16"/>
  <c r="R28" i="16"/>
  <c r="R27" i="16"/>
  <c r="R26" i="16"/>
  <c r="R25" i="16"/>
  <c r="R24" i="16"/>
  <c r="R23" i="16"/>
  <c r="R22" i="16"/>
  <c r="R21" i="16"/>
  <c r="R20" i="16"/>
  <c r="R19" i="16"/>
  <c r="R18" i="16"/>
  <c r="R17" i="16"/>
  <c r="R16" i="16"/>
  <c r="R15" i="16"/>
  <c r="R14" i="16"/>
  <c r="R13" i="16"/>
  <c r="R12" i="16"/>
  <c r="R11" i="16"/>
  <c r="R10" i="16"/>
  <c r="R9" i="16"/>
  <c r="R8" i="16"/>
  <c r="R7" i="16"/>
  <c r="R6" i="16"/>
  <c r="R5" i="16"/>
  <c r="R4" i="16"/>
  <c r="R3" i="16"/>
  <c r="R2" i="16"/>
  <c r="R66" i="15"/>
  <c r="R65" i="15"/>
  <c r="R64" i="15"/>
  <c r="R63" i="15"/>
  <c r="R62" i="15"/>
  <c r="R61" i="15"/>
  <c r="R60" i="15"/>
  <c r="R59" i="15"/>
  <c r="R58" i="15"/>
  <c r="R57" i="15"/>
  <c r="R56" i="15"/>
  <c r="R55" i="15"/>
  <c r="R54" i="15"/>
  <c r="R53" i="15"/>
  <c r="R52" i="15"/>
  <c r="R51" i="15"/>
  <c r="R50" i="15"/>
  <c r="R49" i="15"/>
  <c r="R48" i="15"/>
  <c r="R47" i="15"/>
  <c r="R46" i="15"/>
  <c r="R45" i="15"/>
  <c r="R44" i="15"/>
  <c r="R43" i="15"/>
  <c r="R42" i="15"/>
  <c r="R41" i="15"/>
  <c r="R40" i="15"/>
  <c r="R39" i="15"/>
  <c r="R38" i="15"/>
  <c r="R37" i="15"/>
  <c r="R36" i="15"/>
  <c r="R35" i="15"/>
  <c r="R34" i="15"/>
  <c r="R33" i="15"/>
  <c r="R32" i="15"/>
  <c r="R31" i="15"/>
  <c r="R30" i="15"/>
  <c r="R29" i="15"/>
  <c r="R28" i="15"/>
  <c r="R27" i="15"/>
  <c r="R26" i="15"/>
  <c r="R25" i="15"/>
  <c r="R24" i="15"/>
  <c r="R23" i="15"/>
  <c r="R22" i="15"/>
  <c r="R21" i="15"/>
  <c r="R20" i="15"/>
  <c r="R19" i="15"/>
  <c r="R18" i="15"/>
  <c r="R17" i="15"/>
  <c r="R16" i="15"/>
  <c r="R15" i="15"/>
  <c r="R14" i="15"/>
  <c r="R13" i="15"/>
  <c r="R12" i="15"/>
  <c r="R11" i="15"/>
  <c r="R10" i="15"/>
  <c r="R9" i="15"/>
  <c r="R8" i="15"/>
  <c r="R7" i="15"/>
  <c r="R6" i="15"/>
  <c r="R5" i="15"/>
  <c r="R4" i="15"/>
  <c r="R3" i="15"/>
  <c r="R2" i="15"/>
  <c r="R66" i="14"/>
  <c r="R65" i="14"/>
  <c r="R64" i="14"/>
  <c r="R63" i="14"/>
  <c r="R62" i="14"/>
  <c r="R61" i="14"/>
  <c r="R60" i="14"/>
  <c r="R59" i="14"/>
  <c r="R58" i="14"/>
  <c r="R57" i="14"/>
  <c r="R56" i="14"/>
  <c r="R55" i="14"/>
  <c r="R54" i="14"/>
  <c r="R53" i="14"/>
  <c r="R52" i="14"/>
  <c r="R51" i="14"/>
  <c r="R50" i="14"/>
  <c r="R49" i="14"/>
  <c r="R48" i="14"/>
  <c r="R47" i="14"/>
  <c r="R46" i="14"/>
  <c r="R45" i="14"/>
  <c r="R44" i="14"/>
  <c r="R43" i="14"/>
  <c r="R42" i="14"/>
  <c r="R41" i="14"/>
  <c r="R40" i="14"/>
  <c r="R39" i="14"/>
  <c r="R38" i="14"/>
  <c r="R37" i="14"/>
  <c r="R36" i="14"/>
  <c r="R35" i="14"/>
  <c r="R34" i="14"/>
  <c r="R33" i="14"/>
  <c r="R32" i="14"/>
  <c r="R31" i="14"/>
  <c r="R30" i="14"/>
  <c r="R29" i="14"/>
  <c r="R28" i="14"/>
  <c r="R27" i="14"/>
  <c r="R26" i="14"/>
  <c r="R25" i="14"/>
  <c r="R24" i="14"/>
  <c r="R23" i="14"/>
  <c r="R22" i="14"/>
  <c r="R21" i="14"/>
  <c r="R20" i="14"/>
  <c r="R19" i="14"/>
  <c r="R18" i="14"/>
  <c r="R17" i="14"/>
  <c r="R16" i="14"/>
  <c r="R15" i="14"/>
  <c r="R14" i="14"/>
  <c r="R13" i="14"/>
  <c r="R12" i="14"/>
  <c r="R11" i="14"/>
  <c r="R10" i="14"/>
  <c r="R9" i="14"/>
  <c r="R8" i="14"/>
  <c r="R7" i="14"/>
  <c r="R6" i="14"/>
  <c r="R5" i="14"/>
  <c r="R4" i="14"/>
  <c r="R3" i="14"/>
  <c r="R2" i="14"/>
  <c r="R66" i="13"/>
  <c r="R65" i="13"/>
  <c r="R64" i="13"/>
  <c r="R63" i="13"/>
  <c r="R62" i="13"/>
  <c r="R61" i="13"/>
  <c r="R60" i="13"/>
  <c r="R59" i="13"/>
  <c r="R58" i="13"/>
  <c r="R57" i="13"/>
  <c r="R56" i="13"/>
  <c r="R55" i="13"/>
  <c r="R54" i="13"/>
  <c r="R53" i="13"/>
  <c r="R52" i="13"/>
  <c r="R51" i="13"/>
  <c r="R50" i="13"/>
  <c r="R49" i="13"/>
  <c r="R48" i="13"/>
  <c r="R47" i="13"/>
  <c r="R46" i="13"/>
  <c r="R45" i="13"/>
  <c r="R44" i="13"/>
  <c r="R43" i="13"/>
  <c r="R42" i="13"/>
  <c r="R41" i="13"/>
  <c r="R40" i="13"/>
  <c r="R39" i="13"/>
  <c r="R38" i="13"/>
  <c r="R37" i="13"/>
  <c r="R36" i="13"/>
  <c r="R35" i="13"/>
  <c r="R34" i="13"/>
  <c r="R33" i="13"/>
  <c r="R32" i="13"/>
  <c r="R31" i="13"/>
  <c r="R30" i="13"/>
  <c r="R29" i="13"/>
  <c r="R28" i="13"/>
  <c r="R27" i="13"/>
  <c r="R26" i="13"/>
  <c r="R25" i="13"/>
  <c r="R24" i="13"/>
  <c r="R23" i="13"/>
  <c r="R22" i="13"/>
  <c r="R21" i="13"/>
  <c r="R20" i="13"/>
  <c r="R19" i="13"/>
  <c r="R18" i="13"/>
  <c r="R17" i="13"/>
  <c r="R16" i="13"/>
  <c r="R15" i="13"/>
  <c r="R14" i="13"/>
  <c r="R13" i="13"/>
  <c r="R12" i="13"/>
  <c r="R11" i="13"/>
  <c r="R10" i="13"/>
  <c r="R9" i="13"/>
  <c r="R8" i="13"/>
  <c r="R7" i="13"/>
  <c r="R6" i="13"/>
  <c r="R5" i="13"/>
  <c r="R4" i="13"/>
  <c r="R3" i="13"/>
  <c r="R2" i="13"/>
  <c r="R3" i="12"/>
  <c r="R4" i="12"/>
  <c r="R5" i="12"/>
  <c r="R6" i="12"/>
  <c r="R7" i="12"/>
  <c r="R8" i="12"/>
  <c r="R9" i="12"/>
  <c r="R10" i="12"/>
  <c r="R11" i="12"/>
  <c r="R12" i="12"/>
  <c r="R13" i="12"/>
  <c r="R14" i="12"/>
  <c r="R15" i="12"/>
  <c r="R16" i="12"/>
  <c r="R17" i="12"/>
  <c r="R18" i="12"/>
  <c r="R19" i="12"/>
  <c r="R20" i="12"/>
  <c r="R21" i="12"/>
  <c r="R22" i="12"/>
  <c r="R23" i="12"/>
  <c r="R24" i="12"/>
  <c r="R25" i="12"/>
  <c r="R26" i="12"/>
  <c r="R27" i="12"/>
  <c r="R28" i="12"/>
  <c r="R29" i="12"/>
  <c r="R30" i="12"/>
  <c r="R31" i="12"/>
  <c r="R32" i="12"/>
  <c r="R33" i="12"/>
  <c r="R34" i="12"/>
  <c r="R35" i="12"/>
  <c r="R36" i="12"/>
  <c r="R37" i="12"/>
  <c r="R38" i="12"/>
  <c r="R39" i="12"/>
  <c r="R40" i="12"/>
  <c r="R41" i="12"/>
  <c r="R42" i="12"/>
  <c r="R43" i="12"/>
  <c r="R44" i="12"/>
  <c r="R45" i="12"/>
  <c r="R46" i="12"/>
  <c r="R47" i="12"/>
  <c r="R48" i="12"/>
  <c r="R49" i="12"/>
  <c r="R50" i="12"/>
  <c r="R51" i="12"/>
  <c r="R52" i="12"/>
  <c r="R53" i="12"/>
  <c r="R54" i="12"/>
  <c r="R55" i="12"/>
  <c r="R56" i="12"/>
  <c r="R57" i="12"/>
  <c r="R58" i="12"/>
  <c r="R59" i="12"/>
  <c r="R60" i="12"/>
  <c r="R61" i="12"/>
  <c r="R62" i="12"/>
  <c r="R63" i="12"/>
  <c r="R64" i="12"/>
  <c r="R65" i="12"/>
  <c r="R66" i="12"/>
  <c r="R2" i="12"/>
  <c r="N70" i="18"/>
  <c r="M70" i="18"/>
  <c r="N69" i="18"/>
  <c r="M69" i="18"/>
  <c r="N68" i="18"/>
  <c r="M68" i="18"/>
  <c r="N67" i="18"/>
  <c r="M67" i="18"/>
  <c r="N66" i="18"/>
  <c r="M66" i="18"/>
  <c r="N65" i="18"/>
  <c r="M65" i="18"/>
  <c r="N64" i="18"/>
  <c r="M64" i="18"/>
  <c r="N63" i="18"/>
  <c r="M63" i="18"/>
  <c r="N62" i="18"/>
  <c r="M62" i="18"/>
  <c r="N61" i="18"/>
  <c r="M61" i="18"/>
  <c r="N60" i="18"/>
  <c r="M60" i="18"/>
  <c r="N59" i="18"/>
  <c r="M59" i="18"/>
  <c r="N58" i="18"/>
  <c r="M58" i="18"/>
  <c r="N57" i="18"/>
  <c r="M57" i="18"/>
  <c r="N56" i="18"/>
  <c r="M56" i="18"/>
  <c r="N55" i="18"/>
  <c r="M55" i="18"/>
  <c r="N54" i="18"/>
  <c r="M54" i="18"/>
  <c r="N53" i="18"/>
  <c r="M53" i="18"/>
  <c r="N52" i="18"/>
  <c r="M52" i="18"/>
  <c r="N51" i="18"/>
  <c r="M51" i="18"/>
  <c r="N50" i="18"/>
  <c r="M50" i="18"/>
  <c r="N49" i="18"/>
  <c r="M49" i="18"/>
  <c r="N48" i="18"/>
  <c r="M48" i="18"/>
  <c r="N47" i="18"/>
  <c r="M47" i="18"/>
  <c r="N46" i="18"/>
  <c r="M46" i="18"/>
  <c r="N45" i="18"/>
  <c r="M45" i="18"/>
  <c r="N44" i="18"/>
  <c r="M44" i="18"/>
  <c r="N43" i="18"/>
  <c r="M43" i="18"/>
  <c r="N42" i="18"/>
  <c r="M42" i="18"/>
  <c r="N41" i="18"/>
  <c r="M41" i="18"/>
  <c r="N40" i="18"/>
  <c r="M40" i="18"/>
  <c r="N39" i="18"/>
  <c r="M39" i="18"/>
  <c r="N38" i="18"/>
  <c r="M38" i="18"/>
  <c r="N37" i="18"/>
  <c r="M37" i="18"/>
  <c r="N36" i="18"/>
  <c r="M36" i="18"/>
  <c r="N35" i="18"/>
  <c r="M35" i="18"/>
  <c r="N34" i="18"/>
  <c r="M34" i="18"/>
  <c r="N33" i="18"/>
  <c r="M33" i="18"/>
  <c r="N32" i="18"/>
  <c r="M32" i="18"/>
  <c r="N31" i="18"/>
  <c r="M31" i="18"/>
  <c r="N30" i="18"/>
  <c r="M30" i="18"/>
  <c r="N29" i="18"/>
  <c r="M29" i="18"/>
  <c r="N28" i="18"/>
  <c r="M28" i="18"/>
  <c r="N27" i="18"/>
  <c r="M27" i="18"/>
  <c r="N26" i="18"/>
  <c r="M26" i="18"/>
  <c r="N25" i="18"/>
  <c r="M25" i="18"/>
  <c r="N24" i="18"/>
  <c r="M24" i="18"/>
  <c r="N23" i="18"/>
  <c r="M23" i="18"/>
  <c r="N22" i="18"/>
  <c r="M22" i="18"/>
  <c r="N21" i="18"/>
  <c r="M21" i="18"/>
  <c r="N20" i="18"/>
  <c r="M20" i="18"/>
  <c r="N19" i="18"/>
  <c r="M19" i="18"/>
  <c r="N18" i="18"/>
  <c r="M18" i="18"/>
  <c r="N17" i="18"/>
  <c r="M17" i="18"/>
  <c r="N16" i="18"/>
  <c r="M16" i="18"/>
  <c r="N15" i="18"/>
  <c r="M15" i="18"/>
  <c r="N14" i="18"/>
  <c r="M14" i="18"/>
  <c r="N13" i="18"/>
  <c r="M13" i="18"/>
  <c r="N12" i="18"/>
  <c r="M12" i="18"/>
  <c r="N11" i="18"/>
  <c r="M11" i="18"/>
  <c r="N10" i="18"/>
  <c r="M10" i="18"/>
  <c r="N9" i="18"/>
  <c r="M9" i="18"/>
  <c r="N8" i="18"/>
  <c r="M8" i="18"/>
  <c r="N7" i="18"/>
  <c r="M7" i="18"/>
  <c r="N6" i="18"/>
  <c r="M6" i="18"/>
  <c r="N5" i="18"/>
  <c r="M5" i="18"/>
  <c r="N4" i="18"/>
  <c r="M4" i="18"/>
  <c r="N3" i="18"/>
  <c r="M3" i="18"/>
  <c r="M2" i="18"/>
  <c r="N2" i="18" s="1"/>
  <c r="N70" i="20"/>
  <c r="M70" i="20"/>
  <c r="N69" i="20"/>
  <c r="M69" i="20"/>
  <c r="N68" i="20"/>
  <c r="M68" i="20"/>
  <c r="N67" i="20"/>
  <c r="M67" i="20"/>
  <c r="N66" i="20"/>
  <c r="M66" i="20"/>
  <c r="N65" i="20"/>
  <c r="M65" i="20"/>
  <c r="N64" i="20"/>
  <c r="M64" i="20"/>
  <c r="N63" i="20"/>
  <c r="M63" i="20"/>
  <c r="N62" i="20"/>
  <c r="M62" i="20"/>
  <c r="N61" i="20"/>
  <c r="M61" i="20"/>
  <c r="N60" i="20"/>
  <c r="M60" i="20"/>
  <c r="N59" i="20"/>
  <c r="M59" i="20"/>
  <c r="N58" i="20"/>
  <c r="M58" i="20"/>
  <c r="N57" i="20"/>
  <c r="M57" i="20"/>
  <c r="N56" i="20"/>
  <c r="M56" i="20"/>
  <c r="N55" i="20"/>
  <c r="M55" i="20"/>
  <c r="N54" i="20"/>
  <c r="M54" i="20"/>
  <c r="N53" i="20"/>
  <c r="M53" i="20"/>
  <c r="N52" i="20"/>
  <c r="M52" i="20"/>
  <c r="N51" i="20"/>
  <c r="M51" i="20"/>
  <c r="N50" i="20"/>
  <c r="M50" i="20"/>
  <c r="N49" i="20"/>
  <c r="M49" i="20"/>
  <c r="N48" i="20"/>
  <c r="M48" i="20"/>
  <c r="N47" i="20"/>
  <c r="M47" i="20"/>
  <c r="N46" i="20"/>
  <c r="M46" i="20"/>
  <c r="N45" i="20"/>
  <c r="M45" i="20"/>
  <c r="N44" i="20"/>
  <c r="M44" i="20"/>
  <c r="N43" i="20"/>
  <c r="M43" i="20"/>
  <c r="N42" i="20"/>
  <c r="M42" i="20"/>
  <c r="N41" i="20"/>
  <c r="M41" i="20"/>
  <c r="N40" i="20"/>
  <c r="M40" i="20"/>
  <c r="N39" i="20"/>
  <c r="M39" i="20"/>
  <c r="N38" i="20"/>
  <c r="M38" i="20"/>
  <c r="N37" i="20"/>
  <c r="M37" i="20"/>
  <c r="N36" i="20"/>
  <c r="M36" i="20"/>
  <c r="N35" i="20"/>
  <c r="M35" i="20"/>
  <c r="N34" i="20"/>
  <c r="M34" i="20"/>
  <c r="N33" i="20"/>
  <c r="M33" i="20"/>
  <c r="N32" i="20"/>
  <c r="M32" i="20"/>
  <c r="N31" i="20"/>
  <c r="M31" i="20"/>
  <c r="N30" i="20"/>
  <c r="M30" i="20"/>
  <c r="N29" i="20"/>
  <c r="M29" i="20"/>
  <c r="N28" i="20"/>
  <c r="M28" i="20"/>
  <c r="N27" i="20"/>
  <c r="M27" i="20"/>
  <c r="N26" i="20"/>
  <c r="M26" i="20"/>
  <c r="N25" i="20"/>
  <c r="M25" i="20"/>
  <c r="N24" i="20"/>
  <c r="M24" i="20"/>
  <c r="N23" i="20"/>
  <c r="M23" i="20"/>
  <c r="N22" i="20"/>
  <c r="M22" i="20"/>
  <c r="N21" i="20"/>
  <c r="M21" i="20"/>
  <c r="N20" i="20"/>
  <c r="M20" i="20"/>
  <c r="N19" i="20"/>
  <c r="M19" i="20"/>
  <c r="N18" i="20"/>
  <c r="M18" i="20"/>
  <c r="N17" i="20"/>
  <c r="M17" i="20"/>
  <c r="N16" i="20"/>
  <c r="M16" i="20"/>
  <c r="N15" i="20"/>
  <c r="M15" i="20"/>
  <c r="N14" i="20"/>
  <c r="M14" i="20"/>
  <c r="N13" i="20"/>
  <c r="M13" i="20"/>
  <c r="N12" i="20"/>
  <c r="M12" i="20"/>
  <c r="N11" i="20"/>
  <c r="M11" i="20"/>
  <c r="N10" i="20"/>
  <c r="M10" i="20"/>
  <c r="N9" i="20"/>
  <c r="M9" i="20"/>
  <c r="N8" i="20"/>
  <c r="M8" i="20"/>
  <c r="N7" i="20"/>
  <c r="M7" i="20"/>
  <c r="N6" i="20"/>
  <c r="M6" i="20"/>
  <c r="N5" i="20"/>
  <c r="M5" i="20"/>
  <c r="N4" i="20"/>
  <c r="M4" i="20"/>
  <c r="N3" i="20"/>
  <c r="M3" i="20"/>
  <c r="M2" i="20"/>
  <c r="N2" i="20" s="1"/>
  <c r="N70" i="16"/>
  <c r="M70" i="16"/>
  <c r="N69" i="16"/>
  <c r="M69" i="16"/>
  <c r="N68" i="16"/>
  <c r="M68" i="16"/>
  <c r="N67" i="16"/>
  <c r="M67" i="16"/>
  <c r="N66" i="16"/>
  <c r="M66" i="16"/>
  <c r="N65" i="16"/>
  <c r="M65" i="16"/>
  <c r="N64" i="16"/>
  <c r="M64" i="16"/>
  <c r="N63" i="16"/>
  <c r="M63" i="16"/>
  <c r="N62" i="16"/>
  <c r="M62" i="16"/>
  <c r="N61" i="16"/>
  <c r="M61" i="16"/>
  <c r="N60" i="16"/>
  <c r="M60" i="16"/>
  <c r="N59" i="16"/>
  <c r="M59" i="16"/>
  <c r="N58" i="16"/>
  <c r="M58" i="16"/>
  <c r="N57" i="16"/>
  <c r="M57" i="16"/>
  <c r="N56" i="16"/>
  <c r="M56" i="16"/>
  <c r="N55" i="16"/>
  <c r="M55" i="16"/>
  <c r="N54" i="16"/>
  <c r="M54" i="16"/>
  <c r="N53" i="16"/>
  <c r="M53" i="16"/>
  <c r="N52" i="16"/>
  <c r="M52" i="16"/>
  <c r="N51" i="16"/>
  <c r="M51" i="16"/>
  <c r="N50" i="16"/>
  <c r="M50" i="16"/>
  <c r="N49" i="16"/>
  <c r="M49" i="16"/>
  <c r="N48" i="16"/>
  <c r="M48" i="16"/>
  <c r="N47" i="16"/>
  <c r="M47" i="16"/>
  <c r="N46" i="16"/>
  <c r="M46" i="16"/>
  <c r="N45" i="16"/>
  <c r="M45" i="16"/>
  <c r="N44" i="16"/>
  <c r="M44" i="16"/>
  <c r="N43" i="16"/>
  <c r="M43" i="16"/>
  <c r="N42" i="16"/>
  <c r="M42" i="16"/>
  <c r="N41" i="16"/>
  <c r="M41" i="16"/>
  <c r="N40" i="16"/>
  <c r="M40" i="16"/>
  <c r="N39" i="16"/>
  <c r="M39" i="16"/>
  <c r="N38" i="16"/>
  <c r="M38" i="16"/>
  <c r="N37" i="16"/>
  <c r="M37" i="16"/>
  <c r="N36" i="16"/>
  <c r="M36" i="16"/>
  <c r="N35" i="16"/>
  <c r="M35" i="16"/>
  <c r="N34" i="16"/>
  <c r="M34" i="16"/>
  <c r="N33" i="16"/>
  <c r="M33" i="16"/>
  <c r="N32" i="16"/>
  <c r="M32" i="16"/>
  <c r="N31" i="16"/>
  <c r="M31" i="16"/>
  <c r="N30" i="16"/>
  <c r="M30" i="16"/>
  <c r="N29" i="16"/>
  <c r="M29" i="16"/>
  <c r="N28" i="16"/>
  <c r="M28" i="16"/>
  <c r="N27" i="16"/>
  <c r="M27" i="16"/>
  <c r="N26" i="16"/>
  <c r="M26" i="16"/>
  <c r="N25" i="16"/>
  <c r="M25" i="16"/>
  <c r="N24" i="16"/>
  <c r="M24" i="16"/>
  <c r="N23" i="16"/>
  <c r="M23" i="16"/>
  <c r="N22" i="16"/>
  <c r="M22" i="16"/>
  <c r="N21" i="16"/>
  <c r="M21" i="16"/>
  <c r="N20" i="16"/>
  <c r="M20" i="16"/>
  <c r="N19" i="16"/>
  <c r="M19" i="16"/>
  <c r="N18" i="16"/>
  <c r="M18" i="16"/>
  <c r="N17" i="16"/>
  <c r="M17" i="16"/>
  <c r="N16" i="16"/>
  <c r="M16" i="16"/>
  <c r="N15" i="16"/>
  <c r="M15" i="16"/>
  <c r="N14" i="16"/>
  <c r="M14" i="16"/>
  <c r="N13" i="16"/>
  <c r="M13" i="16"/>
  <c r="N12" i="16"/>
  <c r="M12" i="16"/>
  <c r="N11" i="16"/>
  <c r="M11" i="16"/>
  <c r="N10" i="16"/>
  <c r="M10" i="16"/>
  <c r="N9" i="16"/>
  <c r="M9" i="16"/>
  <c r="N8" i="16"/>
  <c r="M8" i="16"/>
  <c r="N7" i="16"/>
  <c r="M7" i="16"/>
  <c r="N6" i="16"/>
  <c r="M6" i="16"/>
  <c r="N5" i="16"/>
  <c r="M5" i="16"/>
  <c r="N4" i="16"/>
  <c r="M4" i="16"/>
  <c r="N3" i="16"/>
  <c r="M3" i="16"/>
  <c r="M2" i="16"/>
  <c r="N2" i="16" s="1"/>
  <c r="N70" i="15"/>
  <c r="M70" i="15"/>
  <c r="N69" i="15"/>
  <c r="M69" i="15"/>
  <c r="N68" i="15"/>
  <c r="M68" i="15"/>
  <c r="N67" i="15"/>
  <c r="M67" i="15"/>
  <c r="N66" i="15"/>
  <c r="M66" i="15"/>
  <c r="N65" i="15"/>
  <c r="M65" i="15"/>
  <c r="N64" i="15"/>
  <c r="M64" i="15"/>
  <c r="N63" i="15"/>
  <c r="M63" i="15"/>
  <c r="N62" i="15"/>
  <c r="M62" i="15"/>
  <c r="N61" i="15"/>
  <c r="M61" i="15"/>
  <c r="N60" i="15"/>
  <c r="M60" i="15"/>
  <c r="N59" i="15"/>
  <c r="M59" i="15"/>
  <c r="N58" i="15"/>
  <c r="M58" i="15"/>
  <c r="N57" i="15"/>
  <c r="M57" i="15"/>
  <c r="N56" i="15"/>
  <c r="M56" i="15"/>
  <c r="N55" i="15"/>
  <c r="M55" i="15"/>
  <c r="N54" i="15"/>
  <c r="M54" i="15"/>
  <c r="N53" i="15"/>
  <c r="M53" i="15"/>
  <c r="N52" i="15"/>
  <c r="M52" i="15"/>
  <c r="N51" i="15"/>
  <c r="M51" i="15"/>
  <c r="N50" i="15"/>
  <c r="M50" i="15"/>
  <c r="N49" i="15"/>
  <c r="M49" i="15"/>
  <c r="N48" i="15"/>
  <c r="M48" i="15"/>
  <c r="N47" i="15"/>
  <c r="M47" i="15"/>
  <c r="N46" i="15"/>
  <c r="M46" i="15"/>
  <c r="N45" i="15"/>
  <c r="M45" i="15"/>
  <c r="N44" i="15"/>
  <c r="M44" i="15"/>
  <c r="N43" i="15"/>
  <c r="M43" i="15"/>
  <c r="N42" i="15"/>
  <c r="M42" i="15"/>
  <c r="N41" i="15"/>
  <c r="M41" i="15"/>
  <c r="N40" i="15"/>
  <c r="M40" i="15"/>
  <c r="N39" i="15"/>
  <c r="M39" i="15"/>
  <c r="N38" i="15"/>
  <c r="M38" i="15"/>
  <c r="N37" i="15"/>
  <c r="M37" i="15"/>
  <c r="N36" i="15"/>
  <c r="M36" i="15"/>
  <c r="N35" i="15"/>
  <c r="M35" i="15"/>
  <c r="N34" i="15"/>
  <c r="M34" i="15"/>
  <c r="N33" i="15"/>
  <c r="M33" i="15"/>
  <c r="N32" i="15"/>
  <c r="M32" i="15"/>
  <c r="N31" i="15"/>
  <c r="M31" i="15"/>
  <c r="N30" i="15"/>
  <c r="M30" i="15"/>
  <c r="N29" i="15"/>
  <c r="M29" i="15"/>
  <c r="N28" i="15"/>
  <c r="M28" i="15"/>
  <c r="N27" i="15"/>
  <c r="M27" i="15"/>
  <c r="N26" i="15"/>
  <c r="M26" i="15"/>
  <c r="N25" i="15"/>
  <c r="M25" i="15"/>
  <c r="N24" i="15"/>
  <c r="M24" i="15"/>
  <c r="N23" i="15"/>
  <c r="M23" i="15"/>
  <c r="N22" i="15"/>
  <c r="M22" i="15"/>
  <c r="N21" i="15"/>
  <c r="M21" i="15"/>
  <c r="N20" i="15"/>
  <c r="M20" i="15"/>
  <c r="N19" i="15"/>
  <c r="M19" i="15"/>
  <c r="N18" i="15"/>
  <c r="M18" i="15"/>
  <c r="N17" i="15"/>
  <c r="M17" i="15"/>
  <c r="N16" i="15"/>
  <c r="M16" i="15"/>
  <c r="N15" i="15"/>
  <c r="M15" i="15"/>
  <c r="N14" i="15"/>
  <c r="M14" i="15"/>
  <c r="N13" i="15"/>
  <c r="M13" i="15"/>
  <c r="N12" i="15"/>
  <c r="M12" i="15"/>
  <c r="N11" i="15"/>
  <c r="M11" i="15"/>
  <c r="N10" i="15"/>
  <c r="M10" i="15"/>
  <c r="N9" i="15"/>
  <c r="M9" i="15"/>
  <c r="N8" i="15"/>
  <c r="M8" i="15"/>
  <c r="N7" i="15"/>
  <c r="M7" i="15"/>
  <c r="N6" i="15"/>
  <c r="M6" i="15"/>
  <c r="N5" i="15"/>
  <c r="M5" i="15"/>
  <c r="N4" i="15"/>
  <c r="M4" i="15"/>
  <c r="N3" i="15"/>
  <c r="M3" i="15"/>
  <c r="M2" i="15"/>
  <c r="N2" i="15" s="1"/>
  <c r="N70" i="14"/>
  <c r="M70" i="14"/>
  <c r="N69" i="14"/>
  <c r="M69" i="14"/>
  <c r="N68" i="14"/>
  <c r="M68" i="14"/>
  <c r="N67" i="14"/>
  <c r="M67" i="14"/>
  <c r="N66" i="14"/>
  <c r="M66" i="14"/>
  <c r="N65" i="14"/>
  <c r="M65" i="14"/>
  <c r="N64" i="14"/>
  <c r="M64" i="14"/>
  <c r="N63" i="14"/>
  <c r="M63" i="14"/>
  <c r="N62" i="14"/>
  <c r="M62" i="14"/>
  <c r="N61" i="14"/>
  <c r="M61" i="14"/>
  <c r="N60" i="14"/>
  <c r="M60" i="14"/>
  <c r="N59" i="14"/>
  <c r="M59" i="14"/>
  <c r="N58" i="14"/>
  <c r="M58" i="14"/>
  <c r="N57" i="14"/>
  <c r="M57" i="14"/>
  <c r="N56" i="14"/>
  <c r="M56" i="14"/>
  <c r="N55" i="14"/>
  <c r="M55" i="14"/>
  <c r="N54" i="14"/>
  <c r="M54" i="14"/>
  <c r="N53" i="14"/>
  <c r="M53" i="14"/>
  <c r="N52" i="14"/>
  <c r="M52" i="14"/>
  <c r="N51" i="14"/>
  <c r="M51" i="14"/>
  <c r="N50" i="14"/>
  <c r="M50" i="14"/>
  <c r="N49" i="14"/>
  <c r="M49" i="14"/>
  <c r="N48" i="14"/>
  <c r="M48" i="14"/>
  <c r="N47" i="14"/>
  <c r="M47" i="14"/>
  <c r="N46" i="14"/>
  <c r="M46" i="14"/>
  <c r="N45" i="14"/>
  <c r="M45" i="14"/>
  <c r="N44" i="14"/>
  <c r="M44" i="14"/>
  <c r="N43" i="14"/>
  <c r="M43" i="14"/>
  <c r="N42" i="14"/>
  <c r="M42" i="14"/>
  <c r="N41" i="14"/>
  <c r="M41" i="14"/>
  <c r="N40" i="14"/>
  <c r="M40" i="14"/>
  <c r="N39" i="14"/>
  <c r="M39" i="14"/>
  <c r="N38" i="14"/>
  <c r="M38" i="14"/>
  <c r="N37" i="14"/>
  <c r="M37" i="14"/>
  <c r="N36" i="14"/>
  <c r="M36" i="14"/>
  <c r="N35" i="14"/>
  <c r="M35" i="14"/>
  <c r="N34" i="14"/>
  <c r="M34" i="14"/>
  <c r="N33" i="14"/>
  <c r="M33" i="14"/>
  <c r="N32" i="14"/>
  <c r="M32" i="14"/>
  <c r="N31" i="14"/>
  <c r="M31" i="14"/>
  <c r="N30" i="14"/>
  <c r="M30" i="14"/>
  <c r="N29" i="14"/>
  <c r="M29" i="14"/>
  <c r="N28" i="14"/>
  <c r="M28" i="14"/>
  <c r="N27" i="14"/>
  <c r="M27" i="14"/>
  <c r="N26" i="14"/>
  <c r="M26" i="14"/>
  <c r="N25" i="14"/>
  <c r="M25" i="14"/>
  <c r="N24" i="14"/>
  <c r="M24" i="14"/>
  <c r="N23" i="14"/>
  <c r="M23" i="14"/>
  <c r="N22" i="14"/>
  <c r="M22" i="14"/>
  <c r="N21" i="14"/>
  <c r="M21" i="14"/>
  <c r="N20" i="14"/>
  <c r="M20" i="14"/>
  <c r="N19" i="14"/>
  <c r="M19" i="14"/>
  <c r="N18" i="14"/>
  <c r="M18" i="14"/>
  <c r="N17" i="14"/>
  <c r="M17" i="14"/>
  <c r="N16" i="14"/>
  <c r="M16" i="14"/>
  <c r="N15" i="14"/>
  <c r="M15" i="14"/>
  <c r="N14" i="14"/>
  <c r="M14" i="14"/>
  <c r="N13" i="14"/>
  <c r="M13" i="14"/>
  <c r="N12" i="14"/>
  <c r="M12" i="14"/>
  <c r="N11" i="14"/>
  <c r="M11" i="14"/>
  <c r="N10" i="14"/>
  <c r="M10" i="14"/>
  <c r="N9" i="14"/>
  <c r="M9" i="14"/>
  <c r="N8" i="14"/>
  <c r="M8" i="14"/>
  <c r="N7" i="14"/>
  <c r="M7" i="14"/>
  <c r="N6" i="14"/>
  <c r="M6" i="14"/>
  <c r="N5" i="14"/>
  <c r="M5" i="14"/>
  <c r="N4" i="14"/>
  <c r="M4" i="14"/>
  <c r="N3" i="14"/>
  <c r="M3" i="14"/>
  <c r="M2" i="14"/>
  <c r="N2" i="14" s="1"/>
  <c r="N70" i="13"/>
  <c r="M70" i="13"/>
  <c r="N69" i="13"/>
  <c r="M69" i="13"/>
  <c r="N68" i="13"/>
  <c r="M68" i="13"/>
  <c r="N67" i="13"/>
  <c r="M67" i="13"/>
  <c r="N66" i="13"/>
  <c r="M66" i="13"/>
  <c r="N65" i="13"/>
  <c r="M65" i="13"/>
  <c r="N64" i="13"/>
  <c r="M64" i="13"/>
  <c r="N63" i="13"/>
  <c r="M63" i="13"/>
  <c r="N62" i="13"/>
  <c r="M62" i="13"/>
  <c r="N61" i="13"/>
  <c r="M61" i="13"/>
  <c r="N60" i="13"/>
  <c r="M60" i="13"/>
  <c r="N59" i="13"/>
  <c r="M59" i="13"/>
  <c r="N58" i="13"/>
  <c r="M58" i="13"/>
  <c r="N57" i="13"/>
  <c r="M57" i="13"/>
  <c r="N56" i="13"/>
  <c r="M56" i="13"/>
  <c r="N55" i="13"/>
  <c r="M55" i="13"/>
  <c r="N54" i="13"/>
  <c r="M54" i="13"/>
  <c r="N53" i="13"/>
  <c r="M53" i="13"/>
  <c r="N52" i="13"/>
  <c r="M52" i="13"/>
  <c r="N51" i="13"/>
  <c r="M51" i="13"/>
  <c r="N50" i="13"/>
  <c r="M50" i="13"/>
  <c r="N49" i="13"/>
  <c r="M49" i="13"/>
  <c r="N48" i="13"/>
  <c r="M48" i="13"/>
  <c r="N47" i="13"/>
  <c r="M47" i="13"/>
  <c r="N46" i="13"/>
  <c r="M46" i="13"/>
  <c r="N45" i="13"/>
  <c r="M45" i="13"/>
  <c r="N44" i="13"/>
  <c r="M44" i="13"/>
  <c r="N43" i="13"/>
  <c r="M43" i="13"/>
  <c r="N42" i="13"/>
  <c r="M42" i="13"/>
  <c r="N41" i="13"/>
  <c r="M41" i="13"/>
  <c r="N40" i="13"/>
  <c r="M40" i="13"/>
  <c r="N39" i="13"/>
  <c r="M39" i="13"/>
  <c r="N38" i="13"/>
  <c r="M38" i="13"/>
  <c r="N37" i="13"/>
  <c r="M37" i="13"/>
  <c r="N36" i="13"/>
  <c r="M36" i="13"/>
  <c r="N35" i="13"/>
  <c r="M35" i="13"/>
  <c r="N34" i="13"/>
  <c r="M34" i="13"/>
  <c r="N33" i="13"/>
  <c r="M33" i="13"/>
  <c r="N32" i="13"/>
  <c r="M32" i="13"/>
  <c r="N31" i="13"/>
  <c r="M31" i="13"/>
  <c r="N30" i="13"/>
  <c r="M30" i="13"/>
  <c r="N29" i="13"/>
  <c r="M29" i="13"/>
  <c r="N28" i="13"/>
  <c r="M28" i="13"/>
  <c r="N27" i="13"/>
  <c r="M27" i="13"/>
  <c r="N26" i="13"/>
  <c r="M26" i="13"/>
  <c r="N25" i="13"/>
  <c r="M25" i="13"/>
  <c r="N24" i="13"/>
  <c r="M24" i="13"/>
  <c r="N23" i="13"/>
  <c r="M23" i="13"/>
  <c r="N22" i="13"/>
  <c r="M22" i="13"/>
  <c r="N21" i="13"/>
  <c r="M21" i="13"/>
  <c r="N20" i="13"/>
  <c r="M20" i="13"/>
  <c r="N19" i="13"/>
  <c r="M19" i="13"/>
  <c r="N18" i="13"/>
  <c r="M18" i="13"/>
  <c r="N17" i="13"/>
  <c r="M17" i="13"/>
  <c r="N16" i="13"/>
  <c r="M16" i="13"/>
  <c r="N15" i="13"/>
  <c r="M15" i="13"/>
  <c r="N14" i="13"/>
  <c r="M14" i="13"/>
  <c r="N13" i="13"/>
  <c r="M13" i="13"/>
  <c r="N12" i="13"/>
  <c r="M12" i="13"/>
  <c r="N11" i="13"/>
  <c r="M11" i="13"/>
  <c r="N10" i="13"/>
  <c r="M10" i="13"/>
  <c r="N9" i="13"/>
  <c r="M9" i="13"/>
  <c r="N8" i="13"/>
  <c r="M8" i="13"/>
  <c r="N7" i="13"/>
  <c r="M7" i="13"/>
  <c r="N6" i="13"/>
  <c r="M6" i="13"/>
  <c r="N5" i="13"/>
  <c r="M5" i="13"/>
  <c r="N4" i="13"/>
  <c r="M4" i="13"/>
  <c r="N3" i="13"/>
  <c r="M3" i="13"/>
  <c r="M2" i="13"/>
  <c r="N2" i="13" s="1"/>
  <c r="N70" i="12"/>
  <c r="M70" i="12"/>
  <c r="N69" i="12"/>
  <c r="M69" i="12"/>
  <c r="N68" i="12"/>
  <c r="M68" i="12"/>
  <c r="N67" i="12"/>
  <c r="M67" i="12"/>
  <c r="N66" i="12"/>
  <c r="M66" i="12"/>
  <c r="N65" i="12"/>
  <c r="M65" i="12"/>
  <c r="N64" i="12"/>
  <c r="M64" i="12"/>
  <c r="N63" i="12"/>
  <c r="M63" i="12"/>
  <c r="N62" i="12"/>
  <c r="M62" i="12"/>
  <c r="N61" i="12"/>
  <c r="M61" i="12"/>
  <c r="N60" i="12"/>
  <c r="M60" i="12"/>
  <c r="N59" i="12"/>
  <c r="M59" i="12"/>
  <c r="N58" i="12"/>
  <c r="M58" i="12"/>
  <c r="N57" i="12"/>
  <c r="M57" i="12"/>
  <c r="N56" i="12"/>
  <c r="M56" i="12"/>
  <c r="N55" i="12"/>
  <c r="M55" i="12"/>
  <c r="N54" i="12"/>
  <c r="M54" i="12"/>
  <c r="N53" i="12"/>
  <c r="M53" i="12"/>
  <c r="N52" i="12"/>
  <c r="M52" i="12"/>
  <c r="N51" i="12"/>
  <c r="M51" i="12"/>
  <c r="N50" i="12"/>
  <c r="M50" i="12"/>
  <c r="N49" i="12"/>
  <c r="M49" i="12"/>
  <c r="N48" i="12"/>
  <c r="M48" i="12"/>
  <c r="N47" i="12"/>
  <c r="M47" i="12"/>
  <c r="N46" i="12"/>
  <c r="M46" i="12"/>
  <c r="N45" i="12"/>
  <c r="M45" i="12"/>
  <c r="N44" i="12"/>
  <c r="M44" i="12"/>
  <c r="N43" i="12"/>
  <c r="M43" i="12"/>
  <c r="N42" i="12"/>
  <c r="M42" i="12"/>
  <c r="N41" i="12"/>
  <c r="M41" i="12"/>
  <c r="N40" i="12"/>
  <c r="M40" i="12"/>
  <c r="N39" i="12"/>
  <c r="M39" i="12"/>
  <c r="N38" i="12"/>
  <c r="M38" i="12"/>
  <c r="N37" i="12"/>
  <c r="M37" i="12"/>
  <c r="N36" i="12"/>
  <c r="M36" i="12"/>
  <c r="N35" i="12"/>
  <c r="M35" i="12"/>
  <c r="N34" i="12"/>
  <c r="M34" i="12"/>
  <c r="N33" i="12"/>
  <c r="M33" i="12"/>
  <c r="N32" i="12"/>
  <c r="M32" i="12"/>
  <c r="N31" i="12"/>
  <c r="M31" i="12"/>
  <c r="N30" i="12"/>
  <c r="M30" i="12"/>
  <c r="N29" i="12"/>
  <c r="M29" i="12"/>
  <c r="N28" i="12"/>
  <c r="M28" i="12"/>
  <c r="N27" i="12"/>
  <c r="M27" i="12"/>
  <c r="N26" i="12"/>
  <c r="M26" i="12"/>
  <c r="N25" i="12"/>
  <c r="M25" i="12"/>
  <c r="N24" i="12"/>
  <c r="M24" i="12"/>
  <c r="N23" i="12"/>
  <c r="M23" i="12"/>
  <c r="N22" i="12"/>
  <c r="M22" i="12"/>
  <c r="N21" i="12"/>
  <c r="M21" i="12"/>
  <c r="N20" i="12"/>
  <c r="M20" i="12"/>
  <c r="N19" i="12"/>
  <c r="M19" i="12"/>
  <c r="N18" i="12"/>
  <c r="M18" i="12"/>
  <c r="N17" i="12"/>
  <c r="M17" i="12"/>
  <c r="N16" i="12"/>
  <c r="M16" i="12"/>
  <c r="N15" i="12"/>
  <c r="M15" i="12"/>
  <c r="N14" i="12"/>
  <c r="M14" i="12"/>
  <c r="N13" i="12"/>
  <c r="M13" i="12"/>
  <c r="N12" i="12"/>
  <c r="M12" i="12"/>
  <c r="N11" i="12"/>
  <c r="M11" i="12"/>
  <c r="N10" i="12"/>
  <c r="M10" i="12"/>
  <c r="N9" i="12"/>
  <c r="M9" i="12"/>
  <c r="N8" i="12"/>
  <c r="M8" i="12"/>
  <c r="N7" i="12"/>
  <c r="M7" i="12"/>
  <c r="N6" i="12"/>
  <c r="M6" i="12"/>
  <c r="N5" i="12"/>
  <c r="M5" i="12"/>
  <c r="N4" i="12"/>
  <c r="M4" i="12"/>
  <c r="N3" i="12"/>
  <c r="M3" i="12"/>
  <c r="M2" i="12"/>
  <c r="N2" i="12" s="1"/>
  <c r="N70" i="11"/>
  <c r="M70" i="11"/>
  <c r="N69" i="11"/>
  <c r="M69" i="11"/>
  <c r="N68" i="11"/>
  <c r="M68" i="11"/>
  <c r="N67" i="11"/>
  <c r="M67" i="11"/>
  <c r="N66" i="11"/>
  <c r="M66" i="11"/>
  <c r="N65" i="11"/>
  <c r="M65" i="11"/>
  <c r="N64" i="11"/>
  <c r="M64" i="11"/>
  <c r="N63" i="11"/>
  <c r="M63" i="11"/>
  <c r="N62" i="11"/>
  <c r="M62" i="11"/>
  <c r="N61" i="11"/>
  <c r="M61" i="11"/>
  <c r="N60" i="11"/>
  <c r="M60" i="11"/>
  <c r="N59" i="11"/>
  <c r="M59" i="11"/>
  <c r="N58" i="11"/>
  <c r="M58" i="11"/>
  <c r="N57" i="11"/>
  <c r="M57" i="11"/>
  <c r="N56" i="11"/>
  <c r="M56" i="11"/>
  <c r="N55" i="11"/>
  <c r="M55" i="11"/>
  <c r="N54" i="11"/>
  <c r="M54" i="11"/>
  <c r="N53" i="11"/>
  <c r="M53" i="11"/>
  <c r="N52" i="11"/>
  <c r="M52" i="11"/>
  <c r="N51" i="11"/>
  <c r="M51" i="11"/>
  <c r="N50" i="11"/>
  <c r="M50" i="11"/>
  <c r="N49" i="11"/>
  <c r="M49" i="11"/>
  <c r="N48" i="11"/>
  <c r="M48" i="11"/>
  <c r="N47" i="11"/>
  <c r="M47" i="11"/>
  <c r="N46" i="11"/>
  <c r="M46" i="11"/>
  <c r="N45" i="11"/>
  <c r="M45" i="11"/>
  <c r="N44" i="11"/>
  <c r="M44" i="11"/>
  <c r="N43" i="11"/>
  <c r="M43" i="11"/>
  <c r="N42" i="11"/>
  <c r="M42" i="11"/>
  <c r="N41" i="11"/>
  <c r="M41" i="11"/>
  <c r="N40" i="11"/>
  <c r="M40" i="11"/>
  <c r="N39" i="11"/>
  <c r="M39" i="11"/>
  <c r="N38" i="11"/>
  <c r="M38" i="11"/>
  <c r="N37" i="11"/>
  <c r="M37" i="11"/>
  <c r="N36" i="11"/>
  <c r="M36" i="11"/>
  <c r="N35" i="11"/>
  <c r="M35" i="11"/>
  <c r="N34" i="11"/>
  <c r="M34" i="11"/>
  <c r="N33" i="11"/>
  <c r="M33" i="11"/>
  <c r="N32" i="11"/>
  <c r="M32" i="11"/>
  <c r="N31" i="11"/>
  <c r="M31" i="11"/>
  <c r="N30" i="11"/>
  <c r="M30" i="11"/>
  <c r="N29" i="11"/>
  <c r="M29" i="11"/>
  <c r="N28" i="11"/>
  <c r="M28" i="11"/>
  <c r="N27" i="11"/>
  <c r="M27" i="11"/>
  <c r="N26" i="11"/>
  <c r="M26" i="11"/>
  <c r="N25" i="11"/>
  <c r="M25" i="11"/>
  <c r="N24" i="11"/>
  <c r="M24" i="11"/>
  <c r="N23" i="11"/>
  <c r="M23" i="11"/>
  <c r="N22" i="11"/>
  <c r="M22" i="11"/>
  <c r="N21" i="11"/>
  <c r="M21" i="11"/>
  <c r="N20" i="11"/>
  <c r="M20" i="11"/>
  <c r="N19" i="11"/>
  <c r="M19" i="11"/>
  <c r="N18" i="11"/>
  <c r="M18" i="11"/>
  <c r="N17" i="11"/>
  <c r="M17" i="11"/>
  <c r="N16" i="11"/>
  <c r="M16" i="11"/>
  <c r="N15" i="11"/>
  <c r="M15" i="11"/>
  <c r="N14" i="11"/>
  <c r="M14" i="11"/>
  <c r="N13" i="11"/>
  <c r="M13" i="11"/>
  <c r="N12" i="11"/>
  <c r="M12" i="11"/>
  <c r="N11" i="11"/>
  <c r="M11" i="11"/>
  <c r="N10" i="11"/>
  <c r="M10" i="11"/>
  <c r="N9" i="11"/>
  <c r="M9" i="11"/>
  <c r="N8" i="11"/>
  <c r="M8" i="11"/>
  <c r="N7" i="11"/>
  <c r="M7" i="11"/>
  <c r="N6" i="11"/>
  <c r="M6" i="11"/>
  <c r="N5" i="11"/>
  <c r="M5" i="11"/>
  <c r="N4" i="11"/>
  <c r="M4" i="11"/>
  <c r="N3" i="11"/>
  <c r="M3" i="11"/>
  <c r="M2" i="11"/>
  <c r="N2" i="11" s="1"/>
  <c r="N70" i="10"/>
  <c r="M70" i="10"/>
  <c r="N69" i="10"/>
  <c r="M69" i="10"/>
  <c r="N68" i="10"/>
  <c r="M68" i="10"/>
  <c r="N67" i="10"/>
  <c r="M67" i="10"/>
  <c r="N66" i="10"/>
  <c r="M66" i="10"/>
  <c r="N65" i="10"/>
  <c r="M65" i="10"/>
  <c r="N64" i="10"/>
  <c r="M64" i="10"/>
  <c r="N63" i="10"/>
  <c r="M63" i="10"/>
  <c r="N62" i="10"/>
  <c r="M62" i="10"/>
  <c r="N61" i="10"/>
  <c r="M61" i="10"/>
  <c r="N60" i="10"/>
  <c r="M60" i="10"/>
  <c r="N59" i="10"/>
  <c r="M59" i="10"/>
  <c r="N58" i="10"/>
  <c r="M58" i="10"/>
  <c r="N57" i="10"/>
  <c r="M57" i="10"/>
  <c r="N56" i="10"/>
  <c r="M56" i="10"/>
  <c r="N55" i="10"/>
  <c r="M55" i="10"/>
  <c r="N54" i="10"/>
  <c r="M54" i="10"/>
  <c r="N53" i="10"/>
  <c r="M53" i="10"/>
  <c r="N52" i="10"/>
  <c r="M52" i="10"/>
  <c r="N51" i="10"/>
  <c r="M51" i="10"/>
  <c r="N50" i="10"/>
  <c r="M50" i="10"/>
  <c r="N49" i="10"/>
  <c r="M49" i="10"/>
  <c r="N48" i="10"/>
  <c r="M48" i="10"/>
  <c r="N47" i="10"/>
  <c r="M47" i="10"/>
  <c r="N46" i="10"/>
  <c r="M46" i="10"/>
  <c r="N45" i="10"/>
  <c r="M45" i="10"/>
  <c r="N44" i="10"/>
  <c r="M44" i="10"/>
  <c r="N43" i="10"/>
  <c r="M43" i="10"/>
  <c r="N42" i="10"/>
  <c r="M42" i="10"/>
  <c r="N41" i="10"/>
  <c r="M41" i="10"/>
  <c r="N40" i="10"/>
  <c r="M40" i="10"/>
  <c r="N39" i="10"/>
  <c r="M39" i="10"/>
  <c r="N38" i="10"/>
  <c r="M38" i="10"/>
  <c r="N37" i="10"/>
  <c r="M37" i="10"/>
  <c r="N36" i="10"/>
  <c r="M36" i="10"/>
  <c r="N35" i="10"/>
  <c r="M35" i="10"/>
  <c r="N34" i="10"/>
  <c r="M34" i="10"/>
  <c r="N33" i="10"/>
  <c r="M33" i="10"/>
  <c r="N32" i="10"/>
  <c r="M32" i="10"/>
  <c r="N31" i="10"/>
  <c r="M31" i="10"/>
  <c r="N30" i="10"/>
  <c r="M30" i="10"/>
  <c r="N29" i="10"/>
  <c r="M29" i="10"/>
  <c r="N28" i="10"/>
  <c r="M28" i="10"/>
  <c r="N27" i="10"/>
  <c r="M27" i="10"/>
  <c r="N26" i="10"/>
  <c r="M26" i="10"/>
  <c r="N25" i="10"/>
  <c r="M25" i="10"/>
  <c r="N24" i="10"/>
  <c r="M24" i="10"/>
  <c r="N23" i="10"/>
  <c r="M23" i="10"/>
  <c r="N22" i="10"/>
  <c r="M22" i="10"/>
  <c r="N21" i="10"/>
  <c r="M21" i="10"/>
  <c r="N20" i="10"/>
  <c r="M20" i="10"/>
  <c r="N19" i="10"/>
  <c r="M19" i="10"/>
  <c r="N18" i="10"/>
  <c r="M18" i="10"/>
  <c r="N17" i="10"/>
  <c r="M17" i="10"/>
  <c r="N16" i="10"/>
  <c r="M16" i="10"/>
  <c r="N15" i="10"/>
  <c r="M15" i="10"/>
  <c r="N14" i="10"/>
  <c r="M14" i="10"/>
  <c r="N13" i="10"/>
  <c r="M13" i="10"/>
  <c r="N12" i="10"/>
  <c r="M12" i="10"/>
  <c r="N11" i="10"/>
  <c r="M11" i="10"/>
  <c r="N10" i="10"/>
  <c r="M10" i="10"/>
  <c r="N9" i="10"/>
  <c r="M9" i="10"/>
  <c r="N8" i="10"/>
  <c r="M8" i="10"/>
  <c r="N7" i="10"/>
  <c r="M7" i="10"/>
  <c r="N6" i="10"/>
  <c r="M6" i="10"/>
  <c r="N5" i="10"/>
  <c r="M5" i="10"/>
  <c r="N4" i="10"/>
  <c r="M4" i="10"/>
  <c r="N3" i="10"/>
  <c r="M3" i="10"/>
  <c r="M2" i="10"/>
  <c r="N2" i="10" s="1"/>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N11" i="9"/>
  <c r="M11" i="9"/>
  <c r="N10" i="9"/>
  <c r="M10" i="9"/>
  <c r="N9" i="9"/>
  <c r="M9" i="9"/>
  <c r="N8" i="9"/>
  <c r="M8" i="9"/>
  <c r="N7" i="9"/>
  <c r="M7" i="9"/>
  <c r="N6" i="9"/>
  <c r="M6" i="9"/>
  <c r="N5" i="9"/>
  <c r="M5" i="9"/>
  <c r="N4" i="9"/>
  <c r="M4" i="9"/>
  <c r="N3" i="9"/>
  <c r="M3" i="9"/>
  <c r="M2" i="9"/>
  <c r="N2" i="9" s="1"/>
  <c r="N70" i="19"/>
  <c r="M70" i="19"/>
  <c r="N69" i="19"/>
  <c r="M69" i="19"/>
  <c r="N68" i="19"/>
  <c r="M68" i="19"/>
  <c r="N67" i="19"/>
  <c r="M67" i="19"/>
  <c r="N66" i="19"/>
  <c r="M66" i="19"/>
  <c r="N65" i="19"/>
  <c r="M65" i="19"/>
  <c r="N64" i="19"/>
  <c r="M64" i="19"/>
  <c r="N63" i="19"/>
  <c r="M63" i="19"/>
  <c r="N62" i="19"/>
  <c r="M62" i="19"/>
  <c r="N61" i="19"/>
  <c r="M61" i="19"/>
  <c r="N60" i="19"/>
  <c r="M60" i="19"/>
  <c r="N59" i="19"/>
  <c r="M59" i="19"/>
  <c r="N58" i="19"/>
  <c r="M58" i="19"/>
  <c r="N57" i="19"/>
  <c r="M57" i="19"/>
  <c r="N56" i="19"/>
  <c r="M56" i="19"/>
  <c r="N55" i="19"/>
  <c r="M55" i="19"/>
  <c r="N54" i="19"/>
  <c r="M54" i="19"/>
  <c r="N53" i="19"/>
  <c r="M53" i="19"/>
  <c r="N52" i="19"/>
  <c r="M52" i="19"/>
  <c r="N51" i="19"/>
  <c r="M51" i="19"/>
  <c r="N50" i="19"/>
  <c r="M50" i="19"/>
  <c r="N49" i="19"/>
  <c r="M49" i="19"/>
  <c r="N48" i="19"/>
  <c r="M48" i="19"/>
  <c r="N47" i="19"/>
  <c r="M47" i="19"/>
  <c r="N46" i="19"/>
  <c r="M46" i="19"/>
  <c r="N45" i="19"/>
  <c r="M45" i="19"/>
  <c r="N44" i="19"/>
  <c r="M44" i="19"/>
  <c r="N43" i="19"/>
  <c r="M43" i="19"/>
  <c r="N42" i="19"/>
  <c r="M42" i="19"/>
  <c r="N41" i="19"/>
  <c r="M41" i="19"/>
  <c r="N40" i="19"/>
  <c r="M40" i="19"/>
  <c r="N39" i="19"/>
  <c r="M39" i="19"/>
  <c r="N38" i="19"/>
  <c r="M38" i="19"/>
  <c r="N37" i="19"/>
  <c r="M37" i="19"/>
  <c r="N36" i="19"/>
  <c r="M36" i="19"/>
  <c r="N35" i="19"/>
  <c r="M35" i="19"/>
  <c r="N34" i="19"/>
  <c r="M34" i="19"/>
  <c r="N33" i="19"/>
  <c r="M33" i="19"/>
  <c r="N32" i="19"/>
  <c r="M32" i="19"/>
  <c r="N31" i="19"/>
  <c r="M31" i="19"/>
  <c r="N30" i="19"/>
  <c r="M30" i="19"/>
  <c r="N29" i="19"/>
  <c r="M29" i="19"/>
  <c r="N28" i="19"/>
  <c r="M28" i="19"/>
  <c r="N27" i="19"/>
  <c r="M27" i="19"/>
  <c r="N26" i="19"/>
  <c r="M26" i="19"/>
  <c r="N25" i="19"/>
  <c r="M25" i="19"/>
  <c r="N24" i="19"/>
  <c r="M24" i="19"/>
  <c r="N23" i="19"/>
  <c r="M23" i="19"/>
  <c r="N22" i="19"/>
  <c r="M22" i="19"/>
  <c r="N21" i="19"/>
  <c r="M21" i="19"/>
  <c r="N20" i="19"/>
  <c r="M20" i="19"/>
  <c r="N19" i="19"/>
  <c r="M19" i="19"/>
  <c r="N18" i="19"/>
  <c r="M18" i="19"/>
  <c r="N17" i="19"/>
  <c r="M17" i="19"/>
  <c r="N16" i="19"/>
  <c r="M16" i="19"/>
  <c r="N15" i="19"/>
  <c r="M15" i="19"/>
  <c r="N14" i="19"/>
  <c r="M14" i="19"/>
  <c r="N13" i="19"/>
  <c r="M13" i="19"/>
  <c r="N12" i="19"/>
  <c r="M12" i="19"/>
  <c r="N11" i="19"/>
  <c r="M11" i="19"/>
  <c r="N10" i="19"/>
  <c r="M10" i="19"/>
  <c r="N9" i="19"/>
  <c r="M9" i="19"/>
  <c r="N8" i="19"/>
  <c r="M8" i="19"/>
  <c r="N7" i="19"/>
  <c r="M7" i="19"/>
  <c r="N6" i="19"/>
  <c r="M6" i="19"/>
  <c r="N5" i="19"/>
  <c r="M5" i="19"/>
  <c r="N4" i="19"/>
  <c r="M4" i="19"/>
  <c r="N3" i="19"/>
  <c r="M3" i="19"/>
  <c r="M2" i="19"/>
  <c r="N2" i="19" s="1"/>
  <c r="N70" i="8"/>
  <c r="M70" i="8"/>
  <c r="N69" i="8"/>
  <c r="M69" i="8"/>
  <c r="N68" i="8"/>
  <c r="M68" i="8"/>
  <c r="N67" i="8"/>
  <c r="M67" i="8"/>
  <c r="N66" i="8"/>
  <c r="M66" i="8"/>
  <c r="N65" i="8"/>
  <c r="M65" i="8"/>
  <c r="N64" i="8"/>
  <c r="M64" i="8"/>
  <c r="N63" i="8"/>
  <c r="M63" i="8"/>
  <c r="N62" i="8"/>
  <c r="M62" i="8"/>
  <c r="N61" i="8"/>
  <c r="M61" i="8"/>
  <c r="N60" i="8"/>
  <c r="M60" i="8"/>
  <c r="N59" i="8"/>
  <c r="M59" i="8"/>
  <c r="N58" i="8"/>
  <c r="M58" i="8"/>
  <c r="N57" i="8"/>
  <c r="M57" i="8"/>
  <c r="N56" i="8"/>
  <c r="M56" i="8"/>
  <c r="N55" i="8"/>
  <c r="M55" i="8"/>
  <c r="N54" i="8"/>
  <c r="M54" i="8"/>
  <c r="N53" i="8"/>
  <c r="M53" i="8"/>
  <c r="N52" i="8"/>
  <c r="M52" i="8"/>
  <c r="N51" i="8"/>
  <c r="M51" i="8"/>
  <c r="N50" i="8"/>
  <c r="M50" i="8"/>
  <c r="N49" i="8"/>
  <c r="M49" i="8"/>
  <c r="N48" i="8"/>
  <c r="M48" i="8"/>
  <c r="N47" i="8"/>
  <c r="M47" i="8"/>
  <c r="N46" i="8"/>
  <c r="M46" i="8"/>
  <c r="N45" i="8"/>
  <c r="M45" i="8"/>
  <c r="N44" i="8"/>
  <c r="M44" i="8"/>
  <c r="N43" i="8"/>
  <c r="M43" i="8"/>
  <c r="N42" i="8"/>
  <c r="M42" i="8"/>
  <c r="N41" i="8"/>
  <c r="M41" i="8"/>
  <c r="N40" i="8"/>
  <c r="M40" i="8"/>
  <c r="N39" i="8"/>
  <c r="M39" i="8"/>
  <c r="N38" i="8"/>
  <c r="M38" i="8"/>
  <c r="N37" i="8"/>
  <c r="M37" i="8"/>
  <c r="N36" i="8"/>
  <c r="M36" i="8"/>
  <c r="N35" i="8"/>
  <c r="M35" i="8"/>
  <c r="N34" i="8"/>
  <c r="M34" i="8"/>
  <c r="N33" i="8"/>
  <c r="M33" i="8"/>
  <c r="N32" i="8"/>
  <c r="M32" i="8"/>
  <c r="N31" i="8"/>
  <c r="M31" i="8"/>
  <c r="N30" i="8"/>
  <c r="M30" i="8"/>
  <c r="N29" i="8"/>
  <c r="M29" i="8"/>
  <c r="N28" i="8"/>
  <c r="M28" i="8"/>
  <c r="N27" i="8"/>
  <c r="M27" i="8"/>
  <c r="N26" i="8"/>
  <c r="M26" i="8"/>
  <c r="N25" i="8"/>
  <c r="M25" i="8"/>
  <c r="N24" i="8"/>
  <c r="M24" i="8"/>
  <c r="N23" i="8"/>
  <c r="M23" i="8"/>
  <c r="N22" i="8"/>
  <c r="M22" i="8"/>
  <c r="N21" i="8"/>
  <c r="M21" i="8"/>
  <c r="N20" i="8"/>
  <c r="M20" i="8"/>
  <c r="N19" i="8"/>
  <c r="M19" i="8"/>
  <c r="N18" i="8"/>
  <c r="M18" i="8"/>
  <c r="N17" i="8"/>
  <c r="M17" i="8"/>
  <c r="N16" i="8"/>
  <c r="M16" i="8"/>
  <c r="N15" i="8"/>
  <c r="M15" i="8"/>
  <c r="N14" i="8"/>
  <c r="M14" i="8"/>
  <c r="N13" i="8"/>
  <c r="M13" i="8"/>
  <c r="N12" i="8"/>
  <c r="M12" i="8"/>
  <c r="N11" i="8"/>
  <c r="M11" i="8"/>
  <c r="N10" i="8"/>
  <c r="M10" i="8"/>
  <c r="N9" i="8"/>
  <c r="M9" i="8"/>
  <c r="N8" i="8"/>
  <c r="M8" i="8"/>
  <c r="N7" i="8"/>
  <c r="M7" i="8"/>
  <c r="N6" i="8"/>
  <c r="M6" i="8"/>
  <c r="N5" i="8"/>
  <c r="M5" i="8"/>
  <c r="N4" i="8"/>
  <c r="M4" i="8"/>
  <c r="N3" i="8"/>
  <c r="M3" i="8"/>
  <c r="M2" i="8"/>
  <c r="N2" i="8" s="1"/>
  <c r="O70" i="7"/>
  <c r="N70" i="7"/>
  <c r="O69" i="7"/>
  <c r="N69" i="7"/>
  <c r="O68" i="7"/>
  <c r="N68" i="7"/>
  <c r="O67" i="7"/>
  <c r="N67" i="7"/>
  <c r="O66" i="7"/>
  <c r="N66" i="7"/>
  <c r="O65" i="7"/>
  <c r="N65" i="7"/>
  <c r="O64" i="7"/>
  <c r="N64" i="7"/>
  <c r="O63" i="7"/>
  <c r="N63" i="7"/>
  <c r="O62" i="7"/>
  <c r="N62" i="7"/>
  <c r="O61" i="7"/>
  <c r="N61" i="7"/>
  <c r="O60" i="7"/>
  <c r="N60" i="7"/>
  <c r="O59" i="7"/>
  <c r="N59" i="7"/>
  <c r="O58" i="7"/>
  <c r="N58" i="7"/>
  <c r="O57" i="7"/>
  <c r="N57" i="7"/>
  <c r="O56" i="7"/>
  <c r="N56" i="7"/>
  <c r="O55" i="7"/>
  <c r="N55" i="7"/>
  <c r="O54" i="7"/>
  <c r="N54" i="7"/>
  <c r="O53" i="7"/>
  <c r="N53" i="7"/>
  <c r="O52" i="7"/>
  <c r="N52" i="7"/>
  <c r="O51" i="7"/>
  <c r="N51" i="7"/>
  <c r="O50" i="7"/>
  <c r="N50" i="7"/>
  <c r="O49" i="7"/>
  <c r="N49" i="7"/>
  <c r="O48" i="7"/>
  <c r="N48" i="7"/>
  <c r="O47" i="7"/>
  <c r="N47" i="7"/>
  <c r="O46" i="7"/>
  <c r="N46" i="7"/>
  <c r="O45" i="7"/>
  <c r="N45" i="7"/>
  <c r="O44" i="7"/>
  <c r="N44" i="7"/>
  <c r="O43" i="7"/>
  <c r="N43" i="7"/>
  <c r="O42" i="7"/>
  <c r="N42" i="7"/>
  <c r="O41" i="7"/>
  <c r="N41" i="7"/>
  <c r="O40" i="7"/>
  <c r="N40" i="7"/>
  <c r="O39" i="7"/>
  <c r="N39" i="7"/>
  <c r="O38" i="7"/>
  <c r="N38" i="7"/>
  <c r="O37" i="7"/>
  <c r="N37" i="7"/>
  <c r="O36" i="7"/>
  <c r="N36" i="7"/>
  <c r="O35" i="7"/>
  <c r="N35" i="7"/>
  <c r="O34" i="7"/>
  <c r="N34" i="7"/>
  <c r="O33" i="7"/>
  <c r="N33" i="7"/>
  <c r="O32" i="7"/>
  <c r="N32" i="7"/>
  <c r="O31" i="7"/>
  <c r="N31" i="7"/>
  <c r="O30" i="7"/>
  <c r="N30" i="7"/>
  <c r="O29" i="7"/>
  <c r="N29" i="7"/>
  <c r="O28" i="7"/>
  <c r="N28" i="7"/>
  <c r="O27" i="7"/>
  <c r="N27" i="7"/>
  <c r="O26" i="7"/>
  <c r="N26" i="7"/>
  <c r="O25" i="7"/>
  <c r="N25" i="7"/>
  <c r="O24" i="7"/>
  <c r="N24" i="7"/>
  <c r="O23" i="7"/>
  <c r="N23" i="7"/>
  <c r="O22" i="7"/>
  <c r="N22" i="7"/>
  <c r="O21" i="7"/>
  <c r="N21" i="7"/>
  <c r="O20" i="7"/>
  <c r="N20" i="7"/>
  <c r="O19" i="7"/>
  <c r="N19" i="7"/>
  <c r="O18" i="7"/>
  <c r="N18" i="7"/>
  <c r="O17" i="7"/>
  <c r="N17" i="7"/>
  <c r="O16" i="7"/>
  <c r="N16" i="7"/>
  <c r="O15" i="7"/>
  <c r="N15" i="7"/>
  <c r="O14" i="7"/>
  <c r="N14" i="7"/>
  <c r="O13" i="7"/>
  <c r="N13" i="7"/>
  <c r="O12" i="7"/>
  <c r="N12" i="7"/>
  <c r="O11" i="7"/>
  <c r="N11" i="7"/>
  <c r="O10" i="7"/>
  <c r="N10" i="7"/>
  <c r="O9" i="7"/>
  <c r="N9" i="7"/>
  <c r="O8" i="7"/>
  <c r="N8" i="7"/>
  <c r="O7" i="7"/>
  <c r="N7" i="7"/>
  <c r="O6" i="7"/>
  <c r="N6" i="7"/>
  <c r="O5" i="7"/>
  <c r="N5" i="7"/>
  <c r="O4" i="7"/>
  <c r="N4" i="7"/>
  <c r="O3" i="7"/>
  <c r="N3" i="7"/>
  <c r="N2" i="7"/>
  <c r="O2" i="7" s="1"/>
  <c r="M2" i="1"/>
  <c r="N2" i="1" s="1"/>
  <c r="M4" i="1"/>
  <c r="P68" i="19"/>
  <c r="K68" i="19"/>
  <c r="I68" i="19"/>
  <c r="G68" i="19"/>
  <c r="P67" i="19"/>
  <c r="K67" i="19"/>
  <c r="I67" i="19"/>
  <c r="G67" i="19"/>
  <c r="P66" i="19"/>
  <c r="K66" i="19"/>
  <c r="I66" i="19"/>
  <c r="G66" i="19"/>
  <c r="P65" i="19"/>
  <c r="K65" i="19"/>
  <c r="I65" i="19"/>
  <c r="G65" i="19"/>
  <c r="P64" i="19"/>
  <c r="K64" i="19"/>
  <c r="I64" i="19"/>
  <c r="G64" i="19"/>
  <c r="P63" i="19"/>
  <c r="K63" i="19"/>
  <c r="I63" i="19"/>
  <c r="G63" i="19"/>
  <c r="P62" i="19"/>
  <c r="K62" i="19"/>
  <c r="I62" i="19"/>
  <c r="G62" i="19"/>
  <c r="P10" i="18"/>
  <c r="K10" i="18"/>
  <c r="I10" i="18"/>
  <c r="G10" i="18"/>
  <c r="P9" i="18"/>
  <c r="K9" i="18"/>
  <c r="I9" i="18"/>
  <c r="G9" i="18"/>
  <c r="P8" i="18"/>
  <c r="K8" i="18"/>
  <c r="I8" i="18"/>
  <c r="G8" i="18"/>
  <c r="P7" i="18"/>
  <c r="K7" i="18"/>
  <c r="I7" i="18"/>
  <c r="G7" i="18"/>
  <c r="P6" i="18"/>
  <c r="K6" i="18"/>
  <c r="I6" i="18"/>
  <c r="G6" i="18"/>
  <c r="P5" i="18"/>
  <c r="K5" i="18"/>
  <c r="I5" i="18"/>
  <c r="G5" i="18"/>
  <c r="P4" i="18"/>
  <c r="K4" i="18"/>
  <c r="I4" i="18"/>
  <c r="G4" i="18"/>
  <c r="P3" i="18"/>
  <c r="K3" i="18"/>
  <c r="I3" i="18"/>
  <c r="G3" i="18"/>
  <c r="P2" i="18"/>
  <c r="K2" i="18"/>
  <c r="I2" i="18"/>
  <c r="G2" i="18"/>
  <c r="P28" i="16"/>
  <c r="K28" i="16"/>
  <c r="I28" i="16"/>
  <c r="G28" i="16"/>
  <c r="P27" i="16"/>
  <c r="K27" i="16"/>
  <c r="I27" i="16"/>
  <c r="G27" i="16"/>
  <c r="P26" i="16"/>
  <c r="K26" i="16"/>
  <c r="I26" i="16"/>
  <c r="G26" i="16"/>
  <c r="P25" i="16"/>
  <c r="K25" i="16"/>
  <c r="I25" i="16"/>
  <c r="G25" i="16"/>
  <c r="P24" i="16"/>
  <c r="K24" i="16"/>
  <c r="I24" i="16"/>
  <c r="G24" i="16"/>
  <c r="P23" i="16"/>
  <c r="K23" i="16"/>
  <c r="I23" i="16"/>
  <c r="G23" i="16"/>
  <c r="P22" i="16"/>
  <c r="K22" i="16"/>
  <c r="I22" i="16"/>
  <c r="G22" i="16"/>
  <c r="P21" i="16"/>
  <c r="K21" i="16"/>
  <c r="I21" i="16"/>
  <c r="G21" i="16"/>
  <c r="P20" i="16"/>
  <c r="K20" i="16"/>
  <c r="I20" i="16"/>
  <c r="G20" i="16"/>
  <c r="P19" i="16"/>
  <c r="K19" i="16"/>
  <c r="I19" i="16"/>
  <c r="G19" i="16"/>
  <c r="P18" i="16"/>
  <c r="K18" i="16"/>
  <c r="I18" i="16"/>
  <c r="G18" i="16"/>
  <c r="P17" i="16"/>
  <c r="K17" i="16"/>
  <c r="I17" i="16"/>
  <c r="G17" i="16"/>
  <c r="P16" i="16"/>
  <c r="K16" i="16"/>
  <c r="I16" i="16"/>
  <c r="G16" i="16"/>
  <c r="P15" i="16"/>
  <c r="K15" i="16"/>
  <c r="I15" i="16"/>
  <c r="G15" i="16"/>
  <c r="P14" i="16"/>
  <c r="K14" i="16"/>
  <c r="I14" i="16"/>
  <c r="G14" i="16"/>
  <c r="P13" i="16"/>
  <c r="K13" i="16"/>
  <c r="I13" i="16"/>
  <c r="G13" i="16"/>
  <c r="P12" i="16"/>
  <c r="K12" i="16"/>
  <c r="I12" i="16"/>
  <c r="G12" i="16"/>
  <c r="P11" i="16"/>
  <c r="K11" i="16"/>
  <c r="I11" i="16"/>
  <c r="G11" i="16"/>
  <c r="P10" i="16"/>
  <c r="K10" i="16"/>
  <c r="I10" i="16"/>
  <c r="G10" i="16"/>
  <c r="P9" i="16"/>
  <c r="K9" i="16"/>
  <c r="I9" i="16"/>
  <c r="G9" i="16"/>
  <c r="P8" i="16"/>
  <c r="K8" i="16"/>
  <c r="I8" i="16"/>
  <c r="G8" i="16"/>
  <c r="P7" i="16"/>
  <c r="K7" i="16"/>
  <c r="I7" i="16"/>
  <c r="G7" i="16"/>
  <c r="P6" i="16"/>
  <c r="K6" i="16"/>
  <c r="I6" i="16"/>
  <c r="G6" i="16"/>
  <c r="P5" i="16"/>
  <c r="K5" i="16"/>
  <c r="I5" i="16"/>
  <c r="G5" i="16"/>
  <c r="P4" i="16"/>
  <c r="K4" i="16"/>
  <c r="I4" i="16"/>
  <c r="G4" i="16"/>
  <c r="P3" i="16"/>
  <c r="K3" i="16"/>
  <c r="I3" i="16"/>
  <c r="G3" i="16"/>
  <c r="P2" i="16"/>
  <c r="K2" i="16"/>
  <c r="I2" i="16"/>
  <c r="G2" i="16"/>
  <c r="P31" i="20"/>
  <c r="K31" i="20"/>
  <c r="I31" i="20"/>
  <c r="G31" i="20"/>
  <c r="P30" i="20"/>
  <c r="K30" i="20"/>
  <c r="I30" i="20"/>
  <c r="G30" i="20"/>
  <c r="P29" i="20"/>
  <c r="K29" i="20"/>
  <c r="I29" i="20"/>
  <c r="G29" i="20"/>
  <c r="P28" i="20"/>
  <c r="K28" i="20"/>
  <c r="I28" i="20"/>
  <c r="G28" i="20"/>
  <c r="P27" i="20"/>
  <c r="K27" i="20"/>
  <c r="I27" i="20"/>
  <c r="G27" i="20"/>
  <c r="P26" i="20"/>
  <c r="K26" i="20"/>
  <c r="I26" i="20"/>
  <c r="G26" i="20"/>
  <c r="P25" i="20"/>
  <c r="K25" i="20"/>
  <c r="I25" i="20"/>
  <c r="G25" i="20"/>
  <c r="P24" i="20"/>
  <c r="K24" i="20"/>
  <c r="I24" i="20"/>
  <c r="G24" i="20"/>
  <c r="P23" i="20"/>
  <c r="K23" i="20"/>
  <c r="I23" i="20"/>
  <c r="G23" i="20"/>
  <c r="P22" i="20"/>
  <c r="K22" i="20"/>
  <c r="I22" i="20"/>
  <c r="G22" i="20"/>
  <c r="P21" i="20"/>
  <c r="K21" i="20"/>
  <c r="I21" i="20"/>
  <c r="G21" i="20"/>
  <c r="P20" i="20"/>
  <c r="K20" i="20"/>
  <c r="I20" i="20"/>
  <c r="G20" i="20"/>
  <c r="P19" i="20"/>
  <c r="K19" i="20"/>
  <c r="I19" i="20"/>
  <c r="G19" i="20"/>
  <c r="P18" i="20"/>
  <c r="K18" i="20"/>
  <c r="I18" i="20"/>
  <c r="G18" i="20"/>
  <c r="P17" i="20"/>
  <c r="K17" i="20"/>
  <c r="I17" i="20"/>
  <c r="G17" i="20"/>
  <c r="P16" i="20"/>
  <c r="K16" i="20"/>
  <c r="I16" i="20"/>
  <c r="G16" i="20"/>
  <c r="P15" i="20"/>
  <c r="K15" i="20"/>
  <c r="I15" i="20"/>
  <c r="G15" i="20"/>
  <c r="P14" i="20"/>
  <c r="K14" i="20"/>
  <c r="I14" i="20"/>
  <c r="G14" i="20"/>
  <c r="P13" i="20"/>
  <c r="K13" i="20"/>
  <c r="I13" i="20"/>
  <c r="G13" i="20"/>
  <c r="P12" i="20"/>
  <c r="K12" i="20"/>
  <c r="I12" i="20"/>
  <c r="G12" i="20"/>
  <c r="P11" i="20"/>
  <c r="K11" i="20"/>
  <c r="I11" i="20"/>
  <c r="G11" i="20"/>
  <c r="P10" i="20"/>
  <c r="K10" i="20"/>
  <c r="I10" i="20"/>
  <c r="G10" i="20"/>
  <c r="P9" i="20"/>
  <c r="K9" i="20"/>
  <c r="I9" i="20"/>
  <c r="G9" i="20"/>
  <c r="P8" i="20"/>
  <c r="K8" i="20"/>
  <c r="I8" i="20"/>
  <c r="G8" i="20"/>
  <c r="P7" i="20"/>
  <c r="K7" i="20"/>
  <c r="I7" i="20"/>
  <c r="G7" i="20"/>
  <c r="P6" i="20"/>
  <c r="K6" i="20"/>
  <c r="I6" i="20"/>
  <c r="G6" i="20"/>
  <c r="P5" i="20"/>
  <c r="K5" i="20"/>
  <c r="I5" i="20"/>
  <c r="G5" i="20"/>
  <c r="P4" i="20"/>
  <c r="K4" i="20"/>
  <c r="I4" i="20"/>
  <c r="G4" i="20"/>
  <c r="P3" i="20"/>
  <c r="K3" i="20"/>
  <c r="I3" i="20"/>
  <c r="G3" i="20"/>
  <c r="P2" i="20"/>
  <c r="K2" i="20"/>
  <c r="I2" i="20"/>
  <c r="G2" i="20"/>
  <c r="P47" i="14"/>
  <c r="K47" i="14"/>
  <c r="I47" i="14"/>
  <c r="G47" i="14"/>
  <c r="P46" i="14"/>
  <c r="K46" i="14"/>
  <c r="I46" i="14"/>
  <c r="G46" i="14"/>
  <c r="P45" i="14"/>
  <c r="K45" i="14"/>
  <c r="I45" i="14"/>
  <c r="G45" i="14"/>
  <c r="P44" i="14"/>
  <c r="K44" i="14"/>
  <c r="I44" i="14"/>
  <c r="G44" i="14"/>
  <c r="P60" i="15"/>
  <c r="K60" i="15"/>
  <c r="I60" i="15"/>
  <c r="G60" i="15"/>
  <c r="P59" i="15"/>
  <c r="K59" i="15"/>
  <c r="I59" i="15"/>
  <c r="G59" i="15"/>
  <c r="P58" i="15"/>
  <c r="K58" i="15"/>
  <c r="I58" i="15"/>
  <c r="G58" i="15"/>
  <c r="P57" i="15"/>
  <c r="K57" i="15"/>
  <c r="I57" i="15"/>
  <c r="G57" i="15"/>
  <c r="P56" i="15"/>
  <c r="K56" i="15"/>
  <c r="I56" i="15"/>
  <c r="G56" i="15"/>
  <c r="P55" i="15"/>
  <c r="K55" i="15"/>
  <c r="I55" i="15"/>
  <c r="G55" i="15"/>
  <c r="P54" i="15"/>
  <c r="K54" i="15"/>
  <c r="I54" i="15"/>
  <c r="G54" i="15"/>
  <c r="P53" i="15"/>
  <c r="K53" i="15"/>
  <c r="I53" i="15"/>
  <c r="G53" i="15"/>
  <c r="P52" i="15"/>
  <c r="K52" i="15"/>
  <c r="I52" i="15"/>
  <c r="G52" i="15"/>
  <c r="P51" i="15"/>
  <c r="K51" i="15"/>
  <c r="I51" i="15"/>
  <c r="G51" i="15"/>
  <c r="P50" i="15"/>
  <c r="K50" i="15"/>
  <c r="I50" i="15"/>
  <c r="G50" i="15"/>
  <c r="P49" i="15"/>
  <c r="K49" i="15"/>
  <c r="I49" i="15"/>
  <c r="G49" i="15"/>
  <c r="P48" i="15"/>
  <c r="K48" i="15"/>
  <c r="I48" i="15"/>
  <c r="G48" i="15"/>
  <c r="P47" i="15"/>
  <c r="K47" i="15"/>
  <c r="I47" i="15"/>
  <c r="G47" i="15"/>
  <c r="P46" i="15"/>
  <c r="K46" i="15"/>
  <c r="I46" i="15"/>
  <c r="G46" i="15"/>
  <c r="P45" i="15"/>
  <c r="K45" i="15"/>
  <c r="I45" i="15"/>
  <c r="G45" i="15"/>
  <c r="P44" i="15"/>
  <c r="K44" i="15"/>
  <c r="I44" i="15"/>
  <c r="G44" i="15"/>
  <c r="P43" i="15"/>
  <c r="K43" i="15"/>
  <c r="I43" i="15"/>
  <c r="G43" i="15"/>
  <c r="P42" i="15"/>
  <c r="K42" i="15"/>
  <c r="I42" i="15"/>
  <c r="G42" i="15"/>
  <c r="P41" i="15"/>
  <c r="K41" i="15"/>
  <c r="I41" i="15"/>
  <c r="G41" i="15"/>
  <c r="P40" i="15"/>
  <c r="K40" i="15"/>
  <c r="I40" i="15"/>
  <c r="G40" i="15"/>
  <c r="P39" i="15"/>
  <c r="K39" i="15"/>
  <c r="I39" i="15"/>
  <c r="G39" i="15"/>
  <c r="P38" i="15"/>
  <c r="K38" i="15"/>
  <c r="I38" i="15"/>
  <c r="G38" i="15"/>
  <c r="P37" i="15"/>
  <c r="K37" i="15"/>
  <c r="I37" i="15"/>
  <c r="G37" i="15"/>
  <c r="P36" i="15"/>
  <c r="K36" i="15"/>
  <c r="I36" i="15"/>
  <c r="G36" i="15"/>
  <c r="P35" i="15"/>
  <c r="K35" i="15"/>
  <c r="I35" i="15"/>
  <c r="G35" i="15"/>
  <c r="P34" i="15"/>
  <c r="K34" i="15"/>
  <c r="I34" i="15"/>
  <c r="G34" i="15"/>
  <c r="P33" i="15"/>
  <c r="K33" i="15"/>
  <c r="I33" i="15"/>
  <c r="G33" i="15"/>
  <c r="P32" i="15"/>
  <c r="K32" i="15"/>
  <c r="I32" i="15"/>
  <c r="G32" i="15"/>
  <c r="P31" i="15"/>
  <c r="K31" i="15"/>
  <c r="I31" i="15"/>
  <c r="G31" i="15"/>
  <c r="P30" i="15"/>
  <c r="K30" i="15"/>
  <c r="I30" i="15"/>
  <c r="G30" i="15"/>
  <c r="P29" i="15"/>
  <c r="K29" i="15"/>
  <c r="I29" i="15"/>
  <c r="G29" i="15"/>
  <c r="P28" i="15"/>
  <c r="K28" i="15"/>
  <c r="I28" i="15"/>
  <c r="G28" i="15"/>
  <c r="P27" i="15"/>
  <c r="K27" i="15"/>
  <c r="I27" i="15"/>
  <c r="G27" i="15"/>
  <c r="P26" i="15"/>
  <c r="K26" i="15"/>
  <c r="I26" i="15"/>
  <c r="G26" i="15"/>
  <c r="P25" i="15"/>
  <c r="K25" i="15"/>
  <c r="I25" i="15"/>
  <c r="G25" i="15"/>
  <c r="P24" i="15"/>
  <c r="K24" i="15"/>
  <c r="I24" i="15"/>
  <c r="G24" i="15"/>
  <c r="P23" i="15"/>
  <c r="K23" i="15"/>
  <c r="I23" i="15"/>
  <c r="G23" i="15"/>
  <c r="P22" i="15"/>
  <c r="K22" i="15"/>
  <c r="I22" i="15"/>
  <c r="G22" i="15"/>
  <c r="P21" i="15"/>
  <c r="K21" i="15"/>
  <c r="I21" i="15"/>
  <c r="G21" i="15"/>
  <c r="P20" i="15"/>
  <c r="K20" i="15"/>
  <c r="I20" i="15"/>
  <c r="G20" i="15"/>
  <c r="P19" i="15"/>
  <c r="K19" i="15"/>
  <c r="I19" i="15"/>
  <c r="G19" i="15"/>
  <c r="P18" i="15"/>
  <c r="K18" i="15"/>
  <c r="I18" i="15"/>
  <c r="G18" i="15"/>
  <c r="P17" i="15"/>
  <c r="K17" i="15"/>
  <c r="I17" i="15"/>
  <c r="G17" i="15"/>
  <c r="P16" i="15"/>
  <c r="K16" i="15"/>
  <c r="I16" i="15"/>
  <c r="G16" i="15"/>
  <c r="P15" i="15"/>
  <c r="K15" i="15"/>
  <c r="I15" i="15"/>
  <c r="G15" i="15"/>
  <c r="P14" i="15"/>
  <c r="K14" i="15"/>
  <c r="I14" i="15"/>
  <c r="G14" i="15"/>
  <c r="P13" i="15"/>
  <c r="K13" i="15"/>
  <c r="I13" i="15"/>
  <c r="G13" i="15"/>
  <c r="P12" i="15"/>
  <c r="K12" i="15"/>
  <c r="I12" i="15"/>
  <c r="G12" i="15"/>
  <c r="P11" i="15"/>
  <c r="K11" i="15"/>
  <c r="I11" i="15"/>
  <c r="G11" i="15"/>
  <c r="P10" i="15"/>
  <c r="K10" i="15"/>
  <c r="I10" i="15"/>
  <c r="G10" i="15"/>
  <c r="P9" i="15"/>
  <c r="K9" i="15"/>
  <c r="I9" i="15"/>
  <c r="G9" i="15"/>
  <c r="P8" i="15"/>
  <c r="K8" i="15"/>
  <c r="I8" i="15"/>
  <c r="G8" i="15"/>
  <c r="P7" i="15"/>
  <c r="K7" i="15"/>
  <c r="I7" i="15"/>
  <c r="G7" i="15"/>
  <c r="P6" i="15"/>
  <c r="K6" i="15"/>
  <c r="I6" i="15"/>
  <c r="G6" i="15"/>
  <c r="P5" i="15"/>
  <c r="K5" i="15"/>
  <c r="I5" i="15"/>
  <c r="G5" i="15"/>
  <c r="P4" i="15"/>
  <c r="G4" i="15"/>
  <c r="P3" i="15"/>
  <c r="K3" i="15"/>
  <c r="I3" i="15"/>
  <c r="G3" i="15"/>
  <c r="P2" i="15"/>
  <c r="I2" i="15"/>
  <c r="G2" i="15"/>
  <c r="P43" i="14"/>
  <c r="K43" i="14"/>
  <c r="I43" i="14"/>
  <c r="G43" i="14"/>
  <c r="P42" i="14"/>
  <c r="K42" i="14"/>
  <c r="I42" i="14"/>
  <c r="G42" i="14"/>
  <c r="P41" i="14"/>
  <c r="K41" i="14"/>
  <c r="I41" i="14"/>
  <c r="G41" i="14"/>
  <c r="P40" i="14"/>
  <c r="K40" i="14"/>
  <c r="I40" i="14"/>
  <c r="G40" i="14"/>
  <c r="P39" i="14"/>
  <c r="K39" i="14"/>
  <c r="I39" i="14"/>
  <c r="G39" i="14"/>
  <c r="P38" i="14"/>
  <c r="K38" i="14"/>
  <c r="I38" i="14"/>
  <c r="G38" i="14"/>
  <c r="P37" i="14"/>
  <c r="K37" i="14"/>
  <c r="I37" i="14"/>
  <c r="G37" i="14"/>
  <c r="P36" i="14"/>
  <c r="K36" i="14"/>
  <c r="I36" i="14"/>
  <c r="G36" i="14"/>
  <c r="P35" i="14"/>
  <c r="K35" i="14"/>
  <c r="I35" i="14"/>
  <c r="G35" i="14"/>
  <c r="P34" i="14"/>
  <c r="K34" i="14"/>
  <c r="I34" i="14"/>
  <c r="G34" i="14"/>
  <c r="P33" i="14"/>
  <c r="K33" i="14"/>
  <c r="I33" i="14"/>
  <c r="G33" i="14"/>
  <c r="P32" i="14"/>
  <c r="K32" i="14"/>
  <c r="I32" i="14"/>
  <c r="G32" i="14"/>
  <c r="P31" i="14"/>
  <c r="K31" i="14"/>
  <c r="I31" i="14"/>
  <c r="G31" i="14"/>
  <c r="P30" i="14"/>
  <c r="K30" i="14"/>
  <c r="I30" i="14"/>
  <c r="G30" i="14"/>
  <c r="P29" i="14"/>
  <c r="K29" i="14"/>
  <c r="I29" i="14"/>
  <c r="G29" i="14"/>
  <c r="P28" i="14"/>
  <c r="K28" i="14"/>
  <c r="I28" i="14"/>
  <c r="G28" i="14"/>
  <c r="P27" i="14"/>
  <c r="K27" i="14"/>
  <c r="I27" i="14"/>
  <c r="G27" i="14"/>
  <c r="P26" i="14"/>
  <c r="K26" i="14"/>
  <c r="I26" i="14"/>
  <c r="G26" i="14"/>
  <c r="P25" i="14"/>
  <c r="K25" i="14"/>
  <c r="I25" i="14"/>
  <c r="G25" i="14"/>
  <c r="P24" i="14"/>
  <c r="K24" i="14"/>
  <c r="I24" i="14"/>
  <c r="G24" i="14"/>
  <c r="P23" i="14"/>
  <c r="K23" i="14"/>
  <c r="I23" i="14"/>
  <c r="G23" i="14"/>
  <c r="P22" i="14"/>
  <c r="K22" i="14"/>
  <c r="I22" i="14"/>
  <c r="G22" i="14"/>
  <c r="P21" i="14"/>
  <c r="K21" i="14"/>
  <c r="I21" i="14"/>
  <c r="G21" i="14"/>
  <c r="P20" i="14"/>
  <c r="K20" i="14"/>
  <c r="I20" i="14"/>
  <c r="G20" i="14"/>
  <c r="P19" i="14"/>
  <c r="K19" i="14"/>
  <c r="I19" i="14"/>
  <c r="G19" i="14"/>
  <c r="P18" i="14"/>
  <c r="K18" i="14"/>
  <c r="I18" i="14"/>
  <c r="G18" i="14"/>
  <c r="P17" i="14"/>
  <c r="K17" i="14"/>
  <c r="I17" i="14"/>
  <c r="G17" i="14"/>
  <c r="P16" i="14"/>
  <c r="K16" i="14"/>
  <c r="I16" i="14"/>
  <c r="G16" i="14"/>
  <c r="P15" i="14"/>
  <c r="K15" i="14"/>
  <c r="I15" i="14"/>
  <c r="G15" i="14"/>
  <c r="P14" i="14"/>
  <c r="K14" i="14"/>
  <c r="I14" i="14"/>
  <c r="G14" i="14"/>
  <c r="P13" i="14"/>
  <c r="K13" i="14"/>
  <c r="I13" i="14"/>
  <c r="G13" i="14"/>
  <c r="P12" i="14"/>
  <c r="K12" i="14"/>
  <c r="I12" i="14"/>
  <c r="G12" i="14"/>
  <c r="P11" i="14"/>
  <c r="K11" i="14"/>
  <c r="I11" i="14"/>
  <c r="G11" i="14"/>
  <c r="P10" i="14"/>
  <c r="K10" i="14"/>
  <c r="I10" i="14"/>
  <c r="G10" i="14"/>
  <c r="P9" i="14"/>
  <c r="K9" i="14"/>
  <c r="I9" i="14"/>
  <c r="G9" i="14"/>
  <c r="P8" i="14"/>
  <c r="K8" i="14"/>
  <c r="I8" i="14"/>
  <c r="G8" i="14"/>
  <c r="P7" i="14"/>
  <c r="K7" i="14"/>
  <c r="I7" i="14"/>
  <c r="G7" i="14"/>
  <c r="P6" i="14"/>
  <c r="K6" i="14"/>
  <c r="I6" i="14"/>
  <c r="G6" i="14"/>
  <c r="P5" i="14"/>
  <c r="K5" i="14"/>
  <c r="I5" i="14"/>
  <c r="G5" i="14"/>
  <c r="P4" i="14"/>
  <c r="K4" i="14"/>
  <c r="I4" i="14"/>
  <c r="G4" i="14"/>
  <c r="P3" i="14"/>
  <c r="K3" i="14"/>
  <c r="I3" i="14"/>
  <c r="G3" i="14"/>
  <c r="P2" i="14"/>
  <c r="K2" i="14"/>
  <c r="I2" i="14"/>
  <c r="G2" i="14"/>
  <c r="P11" i="13"/>
  <c r="K11" i="13"/>
  <c r="I11" i="13"/>
  <c r="G11" i="13"/>
  <c r="P10" i="13"/>
  <c r="K10" i="13"/>
  <c r="I10" i="13"/>
  <c r="G10" i="13"/>
  <c r="P9" i="13"/>
  <c r="K9" i="13"/>
  <c r="I9" i="13"/>
  <c r="G9" i="13"/>
  <c r="P8" i="13"/>
  <c r="K8" i="13"/>
  <c r="I8" i="13"/>
  <c r="G8" i="13"/>
  <c r="P7" i="13"/>
  <c r="K7" i="13"/>
  <c r="I7" i="13"/>
  <c r="G7" i="13"/>
  <c r="P6" i="13"/>
  <c r="K6" i="13"/>
  <c r="I6" i="13"/>
  <c r="G6" i="13"/>
  <c r="P5" i="13"/>
  <c r="K5" i="13"/>
  <c r="I5" i="13"/>
  <c r="G5" i="13"/>
  <c r="P4" i="13"/>
  <c r="K4" i="13"/>
  <c r="I4" i="13"/>
  <c r="G4" i="13"/>
  <c r="P3" i="13"/>
  <c r="K3" i="13"/>
  <c r="I3" i="13"/>
  <c r="G3" i="13"/>
  <c r="P2" i="13"/>
  <c r="K2" i="13"/>
  <c r="I2" i="13"/>
  <c r="G2" i="13"/>
  <c r="P66" i="12"/>
  <c r="K66" i="12"/>
  <c r="I66" i="12"/>
  <c r="G66" i="12"/>
  <c r="P65" i="12"/>
  <c r="K65" i="12"/>
  <c r="I65" i="12"/>
  <c r="G65" i="12"/>
  <c r="P64" i="12"/>
  <c r="K64" i="12"/>
  <c r="I64" i="12"/>
  <c r="G64" i="12"/>
  <c r="P63" i="12"/>
  <c r="K63" i="12"/>
  <c r="I63" i="12"/>
  <c r="G63" i="12"/>
  <c r="P62" i="12"/>
  <c r="K62" i="12"/>
  <c r="I62" i="12"/>
  <c r="G62" i="12"/>
  <c r="P61" i="12"/>
  <c r="K61" i="12"/>
  <c r="I61" i="12"/>
  <c r="G61" i="12"/>
  <c r="P60" i="12"/>
  <c r="K60" i="12"/>
  <c r="I60" i="12"/>
  <c r="G60" i="12"/>
  <c r="P59" i="12"/>
  <c r="K59" i="12"/>
  <c r="I59" i="12"/>
  <c r="G59" i="12"/>
  <c r="P58" i="12"/>
  <c r="K58" i="12"/>
  <c r="I58" i="12"/>
  <c r="G58" i="12"/>
  <c r="P57" i="12"/>
  <c r="K57" i="12"/>
  <c r="I57" i="12"/>
  <c r="G57" i="12"/>
  <c r="P56" i="12"/>
  <c r="K56" i="12"/>
  <c r="I56" i="12"/>
  <c r="G56" i="12"/>
  <c r="P55" i="12"/>
  <c r="K55" i="12"/>
  <c r="I55" i="12"/>
  <c r="G55" i="12"/>
  <c r="P54" i="12"/>
  <c r="K54" i="12"/>
  <c r="I54" i="12"/>
  <c r="G54" i="12"/>
  <c r="P53" i="12"/>
  <c r="K53" i="12"/>
  <c r="I53" i="12"/>
  <c r="G53" i="12"/>
  <c r="P52" i="12"/>
  <c r="K52" i="12"/>
  <c r="I52" i="12"/>
  <c r="G52" i="12"/>
  <c r="P51" i="12"/>
  <c r="K51" i="12"/>
  <c r="I51" i="12"/>
  <c r="G51" i="12"/>
  <c r="P50" i="12"/>
  <c r="K50" i="12"/>
  <c r="I50" i="12"/>
  <c r="G50" i="12"/>
  <c r="P49" i="12"/>
  <c r="K49" i="12"/>
  <c r="I49" i="12"/>
  <c r="G49" i="12"/>
  <c r="P48" i="12"/>
  <c r="K48" i="12"/>
  <c r="I48" i="12"/>
  <c r="G48" i="12"/>
  <c r="P47" i="12"/>
  <c r="K47" i="12"/>
  <c r="I47" i="12"/>
  <c r="G47" i="12"/>
  <c r="P46" i="12"/>
  <c r="K46" i="12"/>
  <c r="I46" i="12"/>
  <c r="G46" i="12"/>
  <c r="P45" i="12"/>
  <c r="K45" i="12"/>
  <c r="I45" i="12"/>
  <c r="G45" i="12"/>
  <c r="P44" i="12"/>
  <c r="K44" i="12"/>
  <c r="I44" i="12"/>
  <c r="G44" i="12"/>
  <c r="P43" i="12"/>
  <c r="K43" i="12"/>
  <c r="I43" i="12"/>
  <c r="G43" i="12"/>
  <c r="P42" i="12"/>
  <c r="K42" i="12"/>
  <c r="I42" i="12"/>
  <c r="G42" i="12"/>
  <c r="P41" i="12"/>
  <c r="K41" i="12"/>
  <c r="I41" i="12"/>
  <c r="G41" i="12"/>
  <c r="P40" i="12"/>
  <c r="K40" i="12"/>
  <c r="I40" i="12"/>
  <c r="G40" i="12"/>
  <c r="P39" i="12"/>
  <c r="K39" i="12"/>
  <c r="I39" i="12"/>
  <c r="G39" i="12"/>
  <c r="P38" i="12"/>
  <c r="K38" i="12"/>
  <c r="I38" i="12"/>
  <c r="G38" i="12"/>
  <c r="P37" i="12"/>
  <c r="K37" i="12"/>
  <c r="I37" i="12"/>
  <c r="G37" i="12"/>
  <c r="P36" i="12"/>
  <c r="K36" i="12"/>
  <c r="I36" i="12"/>
  <c r="G36" i="12"/>
  <c r="P35" i="12"/>
  <c r="K35" i="12"/>
  <c r="I35" i="12"/>
  <c r="G35" i="12"/>
  <c r="P34" i="12"/>
  <c r="K34" i="12"/>
  <c r="I34" i="12"/>
  <c r="G34" i="12"/>
  <c r="P33" i="12"/>
  <c r="K33" i="12"/>
  <c r="I33" i="12"/>
  <c r="G33" i="12"/>
  <c r="P32" i="12"/>
  <c r="K32" i="12"/>
  <c r="I32" i="12"/>
  <c r="G32" i="12"/>
  <c r="P31" i="12"/>
  <c r="K31" i="12"/>
  <c r="I31" i="12"/>
  <c r="G31" i="12"/>
  <c r="P30" i="12"/>
  <c r="K30" i="12"/>
  <c r="I30" i="12"/>
  <c r="G30" i="12"/>
  <c r="P29" i="12"/>
  <c r="K29" i="12"/>
  <c r="I29" i="12"/>
  <c r="G29" i="12"/>
  <c r="P28" i="12"/>
  <c r="K28" i="12"/>
  <c r="I28" i="12"/>
  <c r="G28" i="12"/>
  <c r="P27" i="12"/>
  <c r="K27" i="12"/>
  <c r="I27" i="12"/>
  <c r="G27" i="12"/>
  <c r="P26" i="12"/>
  <c r="K26" i="12"/>
  <c r="I26" i="12"/>
  <c r="G26" i="12"/>
  <c r="P25" i="12"/>
  <c r="K25" i="12"/>
  <c r="I25" i="12"/>
  <c r="G25" i="12"/>
  <c r="P24" i="12"/>
  <c r="K24" i="12"/>
  <c r="I24" i="12"/>
  <c r="G24" i="12"/>
  <c r="P23" i="12"/>
  <c r="K23" i="12"/>
  <c r="I23" i="12"/>
  <c r="G23" i="12"/>
  <c r="P22" i="12"/>
  <c r="K22" i="12"/>
  <c r="I22" i="12"/>
  <c r="G22" i="12"/>
  <c r="P21" i="12"/>
  <c r="K21" i="12"/>
  <c r="I21" i="12"/>
  <c r="G21" i="12"/>
  <c r="P20" i="12"/>
  <c r="K20" i="12"/>
  <c r="I20" i="12"/>
  <c r="G20" i="12"/>
  <c r="P19" i="12"/>
  <c r="K19" i="12"/>
  <c r="I19" i="12"/>
  <c r="G19" i="12"/>
  <c r="P18" i="12"/>
  <c r="K18" i="12"/>
  <c r="I18" i="12"/>
  <c r="G18" i="12"/>
  <c r="P17" i="12"/>
  <c r="K17" i="12"/>
  <c r="I17" i="12"/>
  <c r="G17" i="12"/>
  <c r="P16" i="12"/>
  <c r="K16" i="12"/>
  <c r="I16" i="12"/>
  <c r="G16" i="12"/>
  <c r="P15" i="12"/>
  <c r="K15" i="12"/>
  <c r="I15" i="12"/>
  <c r="G15" i="12"/>
  <c r="P14" i="12"/>
  <c r="K14" i="12"/>
  <c r="I14" i="12"/>
  <c r="G14" i="12"/>
  <c r="P13" i="12"/>
  <c r="K13" i="12"/>
  <c r="I13" i="12"/>
  <c r="G13" i="12"/>
  <c r="P12" i="12"/>
  <c r="K12" i="12"/>
  <c r="I12" i="12"/>
  <c r="G12" i="12"/>
  <c r="P11" i="12"/>
  <c r="K11" i="12"/>
  <c r="I11" i="12"/>
  <c r="G11" i="12"/>
  <c r="P10" i="12"/>
  <c r="K10" i="12"/>
  <c r="I10" i="12"/>
  <c r="G10" i="12"/>
  <c r="P9" i="12"/>
  <c r="K9" i="12"/>
  <c r="I9" i="12"/>
  <c r="G9" i="12"/>
  <c r="P8" i="12"/>
  <c r="K8" i="12"/>
  <c r="I8" i="12"/>
  <c r="G8" i="12"/>
  <c r="P7" i="12"/>
  <c r="K7" i="12"/>
  <c r="I7" i="12"/>
  <c r="G7" i="12"/>
  <c r="P6" i="12"/>
  <c r="K6" i="12"/>
  <c r="I6" i="12"/>
  <c r="G6" i="12"/>
  <c r="P5" i="12"/>
  <c r="K5" i="12"/>
  <c r="I5" i="12"/>
  <c r="G5" i="12"/>
  <c r="P4" i="12"/>
  <c r="G4" i="12"/>
  <c r="P3" i="12"/>
  <c r="K3" i="12"/>
  <c r="I3" i="12"/>
  <c r="G3" i="12"/>
  <c r="P2" i="12"/>
  <c r="I2" i="12"/>
  <c r="G2" i="12"/>
  <c r="P28" i="11"/>
  <c r="K28" i="11"/>
  <c r="I28" i="11"/>
  <c r="G28" i="11"/>
  <c r="P27" i="11"/>
  <c r="K27" i="11"/>
  <c r="I27" i="11"/>
  <c r="G27" i="11"/>
  <c r="P26" i="11"/>
  <c r="K26" i="11"/>
  <c r="I26" i="11"/>
  <c r="G26" i="11"/>
  <c r="P25" i="11"/>
  <c r="K25" i="11"/>
  <c r="I25" i="11"/>
  <c r="G25" i="11"/>
  <c r="P24" i="11"/>
  <c r="K24" i="11"/>
  <c r="I24" i="11"/>
  <c r="G24" i="11"/>
  <c r="P23" i="11"/>
  <c r="K23" i="11"/>
  <c r="I23" i="11"/>
  <c r="G23" i="11"/>
  <c r="P22" i="11"/>
  <c r="K22" i="11"/>
  <c r="I22" i="11"/>
  <c r="G22" i="11"/>
  <c r="P21" i="11"/>
  <c r="K21" i="11"/>
  <c r="I21" i="11"/>
  <c r="G21" i="11"/>
  <c r="P20" i="11"/>
  <c r="K20" i="11"/>
  <c r="I20" i="11"/>
  <c r="G20" i="11"/>
  <c r="P19" i="11"/>
  <c r="K19" i="11"/>
  <c r="I19" i="11"/>
  <c r="G19" i="11"/>
  <c r="P18" i="11"/>
  <c r="K18" i="11"/>
  <c r="I18" i="11"/>
  <c r="G18" i="11"/>
  <c r="P17" i="11"/>
  <c r="K17" i="11"/>
  <c r="I17" i="11"/>
  <c r="G17" i="11"/>
  <c r="P16" i="11"/>
  <c r="K16" i="11"/>
  <c r="I16" i="11"/>
  <c r="G16" i="11"/>
  <c r="P15" i="11"/>
  <c r="K15" i="11"/>
  <c r="I15" i="11"/>
  <c r="G15" i="11"/>
  <c r="P14" i="11"/>
  <c r="K14" i="11"/>
  <c r="I14" i="11"/>
  <c r="G14" i="11"/>
  <c r="P13" i="11"/>
  <c r="K13" i="11"/>
  <c r="I13" i="11"/>
  <c r="G13" i="11"/>
  <c r="P12" i="11"/>
  <c r="K12" i="11"/>
  <c r="I12" i="11"/>
  <c r="G12" i="11"/>
  <c r="P11" i="11"/>
  <c r="K11" i="11"/>
  <c r="I11" i="11"/>
  <c r="G11" i="11"/>
  <c r="P10" i="11"/>
  <c r="K10" i="11"/>
  <c r="I10" i="11"/>
  <c r="G10" i="11"/>
  <c r="P9" i="11"/>
  <c r="K9" i="11"/>
  <c r="I9" i="11"/>
  <c r="G9" i="11"/>
  <c r="P8" i="11"/>
  <c r="K8" i="11"/>
  <c r="I8" i="11"/>
  <c r="G8" i="11"/>
  <c r="P7" i="11"/>
  <c r="K7" i="11"/>
  <c r="I7" i="11"/>
  <c r="G7" i="11"/>
  <c r="P6" i="11"/>
  <c r="K6" i="11"/>
  <c r="I6" i="11"/>
  <c r="G6" i="11"/>
  <c r="P5" i="11"/>
  <c r="K5" i="11"/>
  <c r="I5" i="11"/>
  <c r="G5" i="11"/>
  <c r="P4" i="11"/>
  <c r="K4" i="11"/>
  <c r="I4" i="11"/>
  <c r="G4" i="11"/>
  <c r="P3" i="11"/>
  <c r="K3" i="11"/>
  <c r="I3" i="11"/>
  <c r="G3" i="11"/>
  <c r="P2" i="11"/>
  <c r="K2" i="11"/>
  <c r="I2" i="11"/>
  <c r="G2" i="11"/>
  <c r="P59" i="10"/>
  <c r="K59" i="10"/>
  <c r="I59" i="10"/>
  <c r="G59" i="10"/>
  <c r="P58" i="10"/>
  <c r="K58" i="10"/>
  <c r="I58" i="10"/>
  <c r="G58" i="10"/>
  <c r="P57" i="10"/>
  <c r="K57" i="10"/>
  <c r="I57" i="10"/>
  <c r="G57" i="10"/>
  <c r="P56" i="10"/>
  <c r="K56" i="10"/>
  <c r="I56" i="10"/>
  <c r="G56" i="10"/>
  <c r="P55" i="10"/>
  <c r="K55" i="10"/>
  <c r="I55" i="10"/>
  <c r="G55" i="10"/>
  <c r="P54" i="10"/>
  <c r="K54" i="10"/>
  <c r="I54" i="10"/>
  <c r="G54" i="10"/>
  <c r="P53" i="10"/>
  <c r="K53" i="10"/>
  <c r="I53" i="10"/>
  <c r="G53" i="10"/>
  <c r="P52" i="10"/>
  <c r="K52" i="10"/>
  <c r="I52" i="10"/>
  <c r="G52" i="10"/>
  <c r="P51" i="10"/>
  <c r="K51" i="10"/>
  <c r="I51" i="10"/>
  <c r="G51" i="10"/>
  <c r="P50" i="10"/>
  <c r="K50" i="10"/>
  <c r="I50" i="10"/>
  <c r="G50" i="10"/>
  <c r="P49" i="10"/>
  <c r="K49" i="10"/>
  <c r="I49" i="10"/>
  <c r="G49" i="10"/>
  <c r="P48" i="10"/>
  <c r="K48" i="10"/>
  <c r="I48" i="10"/>
  <c r="G48" i="10"/>
  <c r="P47" i="10"/>
  <c r="K47" i="10"/>
  <c r="I47" i="10"/>
  <c r="G47" i="10"/>
  <c r="P46" i="10"/>
  <c r="K46" i="10"/>
  <c r="I46" i="10"/>
  <c r="G46" i="10"/>
  <c r="P45" i="10"/>
  <c r="K45" i="10"/>
  <c r="I45" i="10"/>
  <c r="G45" i="10"/>
  <c r="P44" i="10"/>
  <c r="K44" i="10"/>
  <c r="I44" i="10"/>
  <c r="G44" i="10"/>
  <c r="P43" i="10"/>
  <c r="K43" i="10"/>
  <c r="I43" i="10"/>
  <c r="G43" i="10"/>
  <c r="P42" i="10"/>
  <c r="K42" i="10"/>
  <c r="I42" i="10"/>
  <c r="G42" i="10"/>
  <c r="P41" i="10"/>
  <c r="K41" i="10"/>
  <c r="I41" i="10"/>
  <c r="G41" i="10"/>
  <c r="P40" i="10"/>
  <c r="K40" i="10"/>
  <c r="I40" i="10"/>
  <c r="G40" i="10"/>
  <c r="P39" i="10"/>
  <c r="K39" i="10"/>
  <c r="I39" i="10"/>
  <c r="G39" i="10"/>
  <c r="P38" i="10"/>
  <c r="K38" i="10"/>
  <c r="I38" i="10"/>
  <c r="G38" i="10"/>
  <c r="P37" i="10"/>
  <c r="K37" i="10"/>
  <c r="I37" i="10"/>
  <c r="G37" i="10"/>
  <c r="P36" i="10"/>
  <c r="K36" i="10"/>
  <c r="I36" i="10"/>
  <c r="G36" i="10"/>
  <c r="P35" i="10"/>
  <c r="K35" i="10"/>
  <c r="I35" i="10"/>
  <c r="G35" i="10"/>
  <c r="P34" i="10"/>
  <c r="K34" i="10"/>
  <c r="I34" i="10"/>
  <c r="G34" i="10"/>
  <c r="P33" i="10"/>
  <c r="K33" i="10"/>
  <c r="I33" i="10"/>
  <c r="G33" i="10"/>
  <c r="P32" i="10"/>
  <c r="K32" i="10"/>
  <c r="I32" i="10"/>
  <c r="G32" i="10"/>
  <c r="P31" i="10"/>
  <c r="K31" i="10"/>
  <c r="I31" i="10"/>
  <c r="G31" i="10"/>
  <c r="P30" i="10"/>
  <c r="K30" i="10"/>
  <c r="I30" i="10"/>
  <c r="G30" i="10"/>
  <c r="P29" i="10"/>
  <c r="K29" i="10"/>
  <c r="I29" i="10"/>
  <c r="G29" i="10"/>
  <c r="P28" i="10"/>
  <c r="K28" i="10"/>
  <c r="I28" i="10"/>
  <c r="G28" i="10"/>
  <c r="P27" i="10"/>
  <c r="K27" i="10"/>
  <c r="I27" i="10"/>
  <c r="G27" i="10"/>
  <c r="P26" i="10"/>
  <c r="K26" i="10"/>
  <c r="I26" i="10"/>
  <c r="G26" i="10"/>
  <c r="P25" i="10"/>
  <c r="K25" i="10"/>
  <c r="I25" i="10"/>
  <c r="G25" i="10"/>
  <c r="P24" i="10"/>
  <c r="K24" i="10"/>
  <c r="I24" i="10"/>
  <c r="G24" i="10"/>
  <c r="P23" i="10"/>
  <c r="K23" i="10"/>
  <c r="I23" i="10"/>
  <c r="G23" i="10"/>
  <c r="P22" i="10"/>
  <c r="K22" i="10"/>
  <c r="I22" i="10"/>
  <c r="G22" i="10"/>
  <c r="P21" i="10"/>
  <c r="K21" i="10"/>
  <c r="I21" i="10"/>
  <c r="G21" i="10"/>
  <c r="P20" i="10"/>
  <c r="K20" i="10"/>
  <c r="I20" i="10"/>
  <c r="G20" i="10"/>
  <c r="P19" i="10"/>
  <c r="K19" i="10"/>
  <c r="I19" i="10"/>
  <c r="G19" i="10"/>
  <c r="P18" i="10"/>
  <c r="K18" i="10"/>
  <c r="I18" i="10"/>
  <c r="G18" i="10"/>
  <c r="P17" i="10"/>
  <c r="K17" i="10"/>
  <c r="I17" i="10"/>
  <c r="G17" i="10"/>
  <c r="P16" i="10"/>
  <c r="K16" i="10"/>
  <c r="I16" i="10"/>
  <c r="G16" i="10"/>
  <c r="P15" i="10"/>
  <c r="K15" i="10"/>
  <c r="I15" i="10"/>
  <c r="G15" i="10"/>
  <c r="P14" i="10"/>
  <c r="K14" i="10"/>
  <c r="I14" i="10"/>
  <c r="G14" i="10"/>
  <c r="P13" i="10"/>
  <c r="K13" i="10"/>
  <c r="I13" i="10"/>
  <c r="G13" i="10"/>
  <c r="P12" i="10"/>
  <c r="K12" i="10"/>
  <c r="I12" i="10"/>
  <c r="G12" i="10"/>
  <c r="P11" i="10"/>
  <c r="K11" i="10"/>
  <c r="I11" i="10"/>
  <c r="G11" i="10"/>
  <c r="P10" i="10"/>
  <c r="K10" i="10"/>
  <c r="I10" i="10"/>
  <c r="G10" i="10"/>
  <c r="P9" i="10"/>
  <c r="K9" i="10"/>
  <c r="I9" i="10"/>
  <c r="G9" i="10"/>
  <c r="P8" i="10"/>
  <c r="K8" i="10"/>
  <c r="I8" i="10"/>
  <c r="G8" i="10"/>
  <c r="P7" i="10"/>
  <c r="K7" i="10"/>
  <c r="I7" i="10"/>
  <c r="G7" i="10"/>
  <c r="P6" i="10"/>
  <c r="K6" i="10"/>
  <c r="I6" i="10"/>
  <c r="G6" i="10"/>
  <c r="P5" i="10"/>
  <c r="K5" i="10"/>
  <c r="I5" i="10"/>
  <c r="G5" i="10"/>
  <c r="P4" i="10"/>
  <c r="K4" i="10"/>
  <c r="I4" i="10"/>
  <c r="G4" i="10"/>
  <c r="P3" i="10"/>
  <c r="K3" i="10"/>
  <c r="I3" i="10"/>
  <c r="G3" i="10"/>
  <c r="P2" i="10"/>
  <c r="K2" i="10"/>
  <c r="I2" i="10"/>
  <c r="G2" i="10"/>
  <c r="P20" i="9"/>
  <c r="K20" i="9"/>
  <c r="I20" i="9"/>
  <c r="G20" i="9"/>
  <c r="P19" i="9"/>
  <c r="K19" i="9"/>
  <c r="I19" i="9"/>
  <c r="G19" i="9"/>
  <c r="P18" i="9"/>
  <c r="K18" i="9"/>
  <c r="I18" i="9"/>
  <c r="G18" i="9"/>
  <c r="P17" i="9"/>
  <c r="K17" i="9"/>
  <c r="I17" i="9"/>
  <c r="G17" i="9"/>
  <c r="P16" i="9"/>
  <c r="K16" i="9"/>
  <c r="I16" i="9"/>
  <c r="G16" i="9"/>
  <c r="P15" i="9"/>
  <c r="K15" i="9"/>
  <c r="I15" i="9"/>
  <c r="G15" i="9"/>
  <c r="P14" i="9"/>
  <c r="K14" i="9"/>
  <c r="I14" i="9"/>
  <c r="G14" i="9"/>
  <c r="P13" i="9"/>
  <c r="K13" i="9"/>
  <c r="I13" i="9"/>
  <c r="G13" i="9"/>
  <c r="P12" i="9"/>
  <c r="K12" i="9"/>
  <c r="I12" i="9"/>
  <c r="G12" i="9"/>
  <c r="P11" i="9"/>
  <c r="K11" i="9"/>
  <c r="I11" i="9"/>
  <c r="G11" i="9"/>
  <c r="P10" i="9"/>
  <c r="K10" i="9"/>
  <c r="I10" i="9"/>
  <c r="G10" i="9"/>
  <c r="P9" i="9"/>
  <c r="K9" i="9"/>
  <c r="I9" i="9"/>
  <c r="G9" i="9"/>
  <c r="P8" i="9"/>
  <c r="K8" i="9"/>
  <c r="I8" i="9"/>
  <c r="G8" i="9"/>
  <c r="P7" i="9"/>
  <c r="K7" i="9"/>
  <c r="I7" i="9"/>
  <c r="G7" i="9"/>
  <c r="P6" i="9"/>
  <c r="K6" i="9"/>
  <c r="I6" i="9"/>
  <c r="G6" i="9"/>
  <c r="P5" i="9"/>
  <c r="K5" i="9"/>
  <c r="I5" i="9"/>
  <c r="G5" i="9"/>
  <c r="P4" i="9"/>
  <c r="K4" i="9"/>
  <c r="I4" i="9"/>
  <c r="G4" i="9"/>
  <c r="P3" i="9"/>
  <c r="K3" i="9"/>
  <c r="I3" i="9"/>
  <c r="G3" i="9"/>
  <c r="P2" i="9"/>
  <c r="K2" i="9"/>
  <c r="I2" i="9"/>
  <c r="G2" i="9"/>
  <c r="P61" i="19"/>
  <c r="K61" i="19"/>
  <c r="I61" i="19"/>
  <c r="G61" i="19"/>
  <c r="P60" i="19"/>
  <c r="K60" i="19"/>
  <c r="I60" i="19"/>
  <c r="G60" i="19"/>
  <c r="P59" i="19"/>
  <c r="K59" i="19"/>
  <c r="I59" i="19"/>
  <c r="G59" i="19"/>
  <c r="P58" i="19"/>
  <c r="K58" i="19"/>
  <c r="I58" i="19"/>
  <c r="G58" i="19"/>
  <c r="P57" i="19"/>
  <c r="K57" i="19"/>
  <c r="I57" i="19"/>
  <c r="G57" i="19"/>
  <c r="P56" i="19"/>
  <c r="K56" i="19"/>
  <c r="I56" i="19"/>
  <c r="G56" i="19"/>
  <c r="P55" i="19"/>
  <c r="K55" i="19"/>
  <c r="I55" i="19"/>
  <c r="G55" i="19"/>
  <c r="P54" i="19"/>
  <c r="K54" i="19"/>
  <c r="I54" i="19"/>
  <c r="G54" i="19"/>
  <c r="P53" i="19"/>
  <c r="K53" i="19"/>
  <c r="I53" i="19"/>
  <c r="G53" i="19"/>
  <c r="P52" i="19"/>
  <c r="K52" i="19"/>
  <c r="I52" i="19"/>
  <c r="G52" i="19"/>
  <c r="P51" i="19"/>
  <c r="K51" i="19"/>
  <c r="I51" i="19"/>
  <c r="G51" i="19"/>
  <c r="P50" i="19"/>
  <c r="K50" i="19"/>
  <c r="I50" i="19"/>
  <c r="G50" i="19"/>
  <c r="P49" i="19"/>
  <c r="K49" i="19"/>
  <c r="I49" i="19"/>
  <c r="G49" i="19"/>
  <c r="P48" i="19"/>
  <c r="K48" i="19"/>
  <c r="I48" i="19"/>
  <c r="G48" i="19"/>
  <c r="P47" i="19"/>
  <c r="K47" i="19"/>
  <c r="I47" i="19"/>
  <c r="G47" i="19"/>
  <c r="P46" i="19"/>
  <c r="K46" i="19"/>
  <c r="I46" i="19"/>
  <c r="G46" i="19"/>
  <c r="P45" i="19"/>
  <c r="K45" i="19"/>
  <c r="I45" i="19"/>
  <c r="G45" i="19"/>
  <c r="P44" i="19"/>
  <c r="K44" i="19"/>
  <c r="I44" i="19"/>
  <c r="G44" i="19"/>
  <c r="P43" i="19"/>
  <c r="K43" i="19"/>
  <c r="I43" i="19"/>
  <c r="G43" i="19"/>
  <c r="P42" i="19"/>
  <c r="K42" i="19"/>
  <c r="I42" i="19"/>
  <c r="G42" i="19"/>
  <c r="P41" i="19"/>
  <c r="K41" i="19"/>
  <c r="I41" i="19"/>
  <c r="G41" i="19"/>
  <c r="P40" i="19"/>
  <c r="K40" i="19"/>
  <c r="I40" i="19"/>
  <c r="G40" i="19"/>
  <c r="P39" i="19"/>
  <c r="K39" i="19"/>
  <c r="I39" i="19"/>
  <c r="G39" i="19"/>
  <c r="P38" i="19"/>
  <c r="K38" i="19"/>
  <c r="I38" i="19"/>
  <c r="G38" i="19"/>
  <c r="P37" i="19"/>
  <c r="K37" i="19"/>
  <c r="I37" i="19"/>
  <c r="G37" i="19"/>
  <c r="P36" i="19"/>
  <c r="K36" i="19"/>
  <c r="I36" i="19"/>
  <c r="G36" i="19"/>
  <c r="P35" i="19"/>
  <c r="K35" i="19"/>
  <c r="I35" i="19"/>
  <c r="G35" i="19"/>
  <c r="P34" i="19"/>
  <c r="K34" i="19"/>
  <c r="I34" i="19"/>
  <c r="G34" i="19"/>
  <c r="P33" i="19"/>
  <c r="K33" i="19"/>
  <c r="I33" i="19"/>
  <c r="G33" i="19"/>
  <c r="P32" i="19"/>
  <c r="K32" i="19"/>
  <c r="I32" i="19"/>
  <c r="G32" i="19"/>
  <c r="P31" i="19"/>
  <c r="K31" i="19"/>
  <c r="I31" i="19"/>
  <c r="G31" i="19"/>
  <c r="P30" i="19"/>
  <c r="K30" i="19"/>
  <c r="I30" i="19"/>
  <c r="G30" i="19"/>
  <c r="P29" i="19"/>
  <c r="K29" i="19"/>
  <c r="I29" i="19"/>
  <c r="G29" i="19"/>
  <c r="P28" i="19"/>
  <c r="K28" i="19"/>
  <c r="I28" i="19"/>
  <c r="G28" i="19"/>
  <c r="P27" i="19"/>
  <c r="K27" i="19"/>
  <c r="I27" i="19"/>
  <c r="G27" i="19"/>
  <c r="P26" i="19"/>
  <c r="K26" i="19"/>
  <c r="I26" i="19"/>
  <c r="G26" i="19"/>
  <c r="P25" i="19"/>
  <c r="K25" i="19"/>
  <c r="I25" i="19"/>
  <c r="G25" i="19"/>
  <c r="P24" i="19"/>
  <c r="K24" i="19"/>
  <c r="I24" i="19"/>
  <c r="G24" i="19"/>
  <c r="P23" i="19"/>
  <c r="K23" i="19"/>
  <c r="I23" i="19"/>
  <c r="G23" i="19"/>
  <c r="P22" i="19"/>
  <c r="K22" i="19"/>
  <c r="I22" i="19"/>
  <c r="G22" i="19"/>
  <c r="P21" i="19"/>
  <c r="K21" i="19"/>
  <c r="I21" i="19"/>
  <c r="G21" i="19"/>
  <c r="P20" i="19"/>
  <c r="K20" i="19"/>
  <c r="I20" i="19"/>
  <c r="G20" i="19"/>
  <c r="P19" i="19"/>
  <c r="K19" i="19"/>
  <c r="I19" i="19"/>
  <c r="G19" i="19"/>
  <c r="P18" i="19"/>
  <c r="K18" i="19"/>
  <c r="I18" i="19"/>
  <c r="G18" i="19"/>
  <c r="P17" i="19"/>
  <c r="K17" i="19"/>
  <c r="I17" i="19"/>
  <c r="G17" i="19"/>
  <c r="P16" i="19"/>
  <c r="K16" i="19"/>
  <c r="I16" i="19"/>
  <c r="G16" i="19"/>
  <c r="P15" i="19"/>
  <c r="K15" i="19"/>
  <c r="I15" i="19"/>
  <c r="G15" i="19"/>
  <c r="P14" i="19"/>
  <c r="K14" i="19"/>
  <c r="I14" i="19"/>
  <c r="G14" i="19"/>
  <c r="P13" i="19"/>
  <c r="K13" i="19"/>
  <c r="I13" i="19"/>
  <c r="G13" i="19"/>
  <c r="P12" i="19"/>
  <c r="K12" i="19"/>
  <c r="I12" i="19"/>
  <c r="G12" i="19"/>
  <c r="P11" i="19"/>
  <c r="K11" i="19"/>
  <c r="I11" i="19"/>
  <c r="G11" i="19"/>
  <c r="P10" i="19"/>
  <c r="K10" i="19"/>
  <c r="I10" i="19"/>
  <c r="G10" i="19"/>
  <c r="P9" i="19"/>
  <c r="K9" i="19"/>
  <c r="I9" i="19"/>
  <c r="G9" i="19"/>
  <c r="P8" i="19"/>
  <c r="K8" i="19"/>
  <c r="I8" i="19"/>
  <c r="G8" i="19"/>
  <c r="P7" i="19"/>
  <c r="K7" i="19"/>
  <c r="I7" i="19"/>
  <c r="G7" i="19"/>
  <c r="P6" i="19"/>
  <c r="K6" i="19"/>
  <c r="I6" i="19"/>
  <c r="G6" i="19"/>
  <c r="P5" i="19"/>
  <c r="K5" i="19"/>
  <c r="I5" i="19"/>
  <c r="G5" i="19"/>
  <c r="P4" i="19"/>
  <c r="K4" i="19"/>
  <c r="I4" i="19"/>
  <c r="G4" i="19"/>
  <c r="P3" i="19"/>
  <c r="K3" i="19"/>
  <c r="I3" i="19"/>
  <c r="G3" i="19"/>
  <c r="P2" i="19"/>
  <c r="K2" i="19"/>
  <c r="I2" i="19"/>
  <c r="G2" i="19"/>
  <c r="P43" i="8"/>
  <c r="K43" i="8"/>
  <c r="I43" i="8"/>
  <c r="G43" i="8"/>
  <c r="P42" i="8"/>
  <c r="K42" i="8"/>
  <c r="I42" i="8"/>
  <c r="G42" i="8"/>
  <c r="P41" i="8"/>
  <c r="K41" i="8"/>
  <c r="I41" i="8"/>
  <c r="G41" i="8"/>
  <c r="P40" i="8"/>
  <c r="K40" i="8"/>
  <c r="I40" i="8"/>
  <c r="G40" i="8"/>
  <c r="P39" i="8"/>
  <c r="K39" i="8"/>
  <c r="I39" i="8"/>
  <c r="G39" i="8"/>
  <c r="P38" i="8"/>
  <c r="K38" i="8"/>
  <c r="I38" i="8"/>
  <c r="G38" i="8"/>
  <c r="P37" i="8"/>
  <c r="K37" i="8"/>
  <c r="I37" i="8"/>
  <c r="G37" i="8"/>
  <c r="P36" i="8"/>
  <c r="K36" i="8"/>
  <c r="I36" i="8"/>
  <c r="G36" i="8"/>
  <c r="P35" i="8"/>
  <c r="K35" i="8"/>
  <c r="I35" i="8"/>
  <c r="G35" i="8"/>
  <c r="P34" i="8"/>
  <c r="K34" i="8"/>
  <c r="I34" i="8"/>
  <c r="G34" i="8"/>
  <c r="P33" i="8"/>
  <c r="K33" i="8"/>
  <c r="I33" i="8"/>
  <c r="G33" i="8"/>
  <c r="P32" i="8"/>
  <c r="K32" i="8"/>
  <c r="I32" i="8"/>
  <c r="G32" i="8"/>
  <c r="P31" i="8"/>
  <c r="K31" i="8"/>
  <c r="I31" i="8"/>
  <c r="G31" i="8"/>
  <c r="P30" i="8"/>
  <c r="K30" i="8"/>
  <c r="I30" i="8"/>
  <c r="G30" i="8"/>
  <c r="P29" i="8"/>
  <c r="K29" i="8"/>
  <c r="I29" i="8"/>
  <c r="G29" i="8"/>
  <c r="P28" i="8"/>
  <c r="K28" i="8"/>
  <c r="I28" i="8"/>
  <c r="G28" i="8"/>
  <c r="P27" i="8"/>
  <c r="K27" i="8"/>
  <c r="I27" i="8"/>
  <c r="G27" i="8"/>
  <c r="P26" i="8"/>
  <c r="K26" i="8"/>
  <c r="I26" i="8"/>
  <c r="G26" i="8"/>
  <c r="P25" i="8"/>
  <c r="K25" i="8"/>
  <c r="I25" i="8"/>
  <c r="G25" i="8"/>
  <c r="P24" i="8"/>
  <c r="K24" i="8"/>
  <c r="I24" i="8"/>
  <c r="G24" i="8"/>
  <c r="P23" i="8"/>
  <c r="K23" i="8"/>
  <c r="I23" i="8"/>
  <c r="G23" i="8"/>
  <c r="P22" i="8"/>
  <c r="K22" i="8"/>
  <c r="I22" i="8"/>
  <c r="G22" i="8"/>
  <c r="P21" i="8"/>
  <c r="K21" i="8"/>
  <c r="I21" i="8"/>
  <c r="G21" i="8"/>
  <c r="P20" i="8"/>
  <c r="K20" i="8"/>
  <c r="I20" i="8"/>
  <c r="G20" i="8"/>
  <c r="P19" i="8"/>
  <c r="K19" i="8"/>
  <c r="I19" i="8"/>
  <c r="G19" i="8"/>
  <c r="P18" i="8"/>
  <c r="K18" i="8"/>
  <c r="I18" i="8"/>
  <c r="G18" i="8"/>
  <c r="P17" i="8"/>
  <c r="K17" i="8"/>
  <c r="I17" i="8"/>
  <c r="G17" i="8"/>
  <c r="P16" i="8"/>
  <c r="K16" i="8"/>
  <c r="I16" i="8"/>
  <c r="G16" i="8"/>
  <c r="P15" i="8"/>
  <c r="K15" i="8"/>
  <c r="I15" i="8"/>
  <c r="G15" i="8"/>
  <c r="P14" i="8"/>
  <c r="K14" i="8"/>
  <c r="I14" i="8"/>
  <c r="G14" i="8"/>
  <c r="P13" i="8"/>
  <c r="K13" i="8"/>
  <c r="I13" i="8"/>
  <c r="G13" i="8"/>
  <c r="P12" i="8"/>
  <c r="K12" i="8"/>
  <c r="I12" i="8"/>
  <c r="G12" i="8"/>
  <c r="P11" i="8"/>
  <c r="K11" i="8"/>
  <c r="I11" i="8"/>
  <c r="G11" i="8"/>
  <c r="P10" i="8"/>
  <c r="K10" i="8"/>
  <c r="I10" i="8"/>
  <c r="G10" i="8"/>
  <c r="P9" i="8"/>
  <c r="K9" i="8"/>
  <c r="I9" i="8"/>
  <c r="G9" i="8"/>
  <c r="P8" i="8"/>
  <c r="K8" i="8"/>
  <c r="I8" i="8"/>
  <c r="G8" i="8"/>
  <c r="P7" i="8"/>
  <c r="K7" i="8"/>
  <c r="I7" i="8"/>
  <c r="G7" i="8"/>
  <c r="P6" i="8"/>
  <c r="K6" i="8"/>
  <c r="I6" i="8"/>
  <c r="G6" i="8"/>
  <c r="P5" i="8"/>
  <c r="K5" i="8"/>
  <c r="I5" i="8"/>
  <c r="G5" i="8"/>
  <c r="P4" i="8"/>
  <c r="K4" i="8"/>
  <c r="I4" i="8"/>
  <c r="G4" i="8"/>
  <c r="P3" i="8"/>
  <c r="K3" i="8"/>
  <c r="I3" i="8"/>
  <c r="G3" i="8"/>
  <c r="P2" i="8"/>
  <c r="K2" i="8"/>
  <c r="I2" i="8"/>
  <c r="G2" i="8"/>
  <c r="S14" i="10" l="1"/>
  <c r="S4" i="15"/>
  <c r="S5" i="13"/>
  <c r="S64" i="12"/>
  <c r="S4" i="12"/>
  <c r="S55" i="12"/>
  <c r="S31" i="12"/>
  <c r="S12" i="16"/>
  <c r="S20" i="16"/>
  <c r="S22" i="16"/>
  <c r="S26" i="16"/>
  <c r="S24" i="14"/>
  <c r="S15" i="14"/>
  <c r="S46" i="12"/>
  <c r="S28" i="11"/>
  <c r="S24" i="16"/>
  <c r="S18" i="16"/>
  <c r="S13" i="16"/>
  <c r="S11" i="16"/>
  <c r="S8" i="16"/>
  <c r="S28" i="16"/>
  <c r="S21" i="16"/>
  <c r="S16" i="16"/>
  <c r="S4" i="16"/>
  <c r="S14" i="16"/>
  <c r="S6" i="16"/>
  <c r="S2" i="16"/>
  <c r="S36" i="14"/>
  <c r="S33" i="14"/>
  <c r="S12" i="14"/>
  <c r="S6" i="14"/>
  <c r="S3" i="14"/>
  <c r="S44" i="14"/>
  <c r="S21" i="14"/>
  <c r="S9" i="14"/>
  <c r="S42" i="14"/>
  <c r="S39" i="14"/>
  <c r="S30" i="14"/>
  <c r="S27" i="14"/>
  <c r="S18" i="14"/>
  <c r="S49" i="12"/>
  <c r="S16" i="12"/>
  <c r="S13" i="12"/>
  <c r="S37" i="12"/>
  <c r="S40" i="12"/>
  <c r="S34" i="12"/>
  <c r="S28" i="12"/>
  <c r="S25" i="12"/>
  <c r="S61" i="12"/>
  <c r="S43" i="12"/>
  <c r="S10" i="12"/>
  <c r="S58" i="12"/>
  <c r="S52" i="12"/>
  <c r="S22" i="12"/>
  <c r="S19" i="12"/>
  <c r="S7" i="12"/>
  <c r="S20" i="11"/>
  <c r="S18" i="9"/>
  <c r="S22" i="8"/>
  <c r="S43" i="8"/>
  <c r="S6" i="8"/>
  <c r="S36" i="19"/>
  <c r="S3" i="9"/>
  <c r="S6" i="9"/>
  <c r="S9" i="9"/>
  <c r="S12" i="9"/>
  <c r="S15" i="9"/>
  <c r="S8" i="8"/>
  <c r="S53" i="10"/>
  <c r="S24" i="11"/>
  <c r="S3" i="12"/>
  <c r="S27" i="20"/>
  <c r="S3" i="16"/>
  <c r="S25" i="16"/>
  <c r="S28" i="15"/>
  <c r="S10" i="16"/>
  <c r="S3" i="18"/>
  <c r="S9" i="18"/>
  <c r="S63" i="19"/>
  <c r="S23" i="16"/>
  <c r="S28" i="19"/>
  <c r="S4" i="9"/>
  <c r="S7" i="9"/>
  <c r="S10" i="9"/>
  <c r="S13" i="9"/>
  <c r="S16" i="9"/>
  <c r="S19" i="9"/>
  <c r="S30" i="10"/>
  <c r="S10" i="11"/>
  <c r="S4" i="14"/>
  <c r="S7" i="14"/>
  <c r="S10" i="14"/>
  <c r="S13" i="14"/>
  <c r="S16" i="14"/>
  <c r="S19" i="14"/>
  <c r="S22" i="14"/>
  <c r="S25" i="14"/>
  <c r="S28" i="14"/>
  <c r="S31" i="14"/>
  <c r="S34" i="14"/>
  <c r="S37" i="14"/>
  <c r="S40" i="14"/>
  <c r="S43" i="14"/>
  <c r="S16" i="20"/>
  <c r="S19" i="20"/>
  <c r="S32" i="8"/>
  <c r="S51" i="10"/>
  <c r="S17" i="15"/>
  <c r="S44" i="15"/>
  <c r="S11" i="20"/>
  <c r="S7" i="18"/>
  <c r="S67" i="19"/>
  <c r="S5" i="12"/>
  <c r="S8" i="12"/>
  <c r="S11" i="12"/>
  <c r="S14" i="12"/>
  <c r="S17" i="12"/>
  <c r="S20" i="12"/>
  <c r="S23" i="12"/>
  <c r="S26" i="12"/>
  <c r="S29" i="12"/>
  <c r="S32" i="12"/>
  <c r="S35" i="12"/>
  <c r="S38" i="12"/>
  <c r="S41" i="12"/>
  <c r="S44" i="12"/>
  <c r="S47" i="12"/>
  <c r="S50" i="12"/>
  <c r="S53" i="12"/>
  <c r="S56" i="12"/>
  <c r="S59" i="12"/>
  <c r="S62" i="12"/>
  <c r="S65" i="12"/>
  <c r="S3" i="13"/>
  <c r="S2" i="15"/>
  <c r="S9" i="16"/>
  <c r="S13" i="10"/>
  <c r="S28" i="10"/>
  <c r="S30" i="8"/>
  <c r="S53" i="19"/>
  <c r="S2" i="9"/>
  <c r="S5" i="9"/>
  <c r="S8" i="9"/>
  <c r="S11" i="9"/>
  <c r="S14" i="9"/>
  <c r="S17" i="9"/>
  <c r="S20" i="9"/>
  <c r="S4" i="10"/>
  <c r="S19" i="10"/>
  <c r="S31" i="10"/>
  <c r="S34" i="10"/>
  <c r="S26" i="11"/>
  <c r="S2" i="14"/>
  <c r="S5" i="14"/>
  <c r="S8" i="14"/>
  <c r="S11" i="14"/>
  <c r="S14" i="14"/>
  <c r="S17" i="14"/>
  <c r="S20" i="14"/>
  <c r="S23" i="14"/>
  <c r="S26" i="14"/>
  <c r="S29" i="14"/>
  <c r="S32" i="14"/>
  <c r="S35" i="14"/>
  <c r="S38" i="14"/>
  <c r="S41" i="14"/>
  <c r="S14" i="8"/>
  <c r="S22" i="11"/>
  <c r="S12" i="8"/>
  <c r="S24" i="8"/>
  <c r="S46" i="10"/>
  <c r="S7" i="16"/>
  <c r="S26" i="8"/>
  <c r="S3" i="11"/>
  <c r="S33" i="15"/>
  <c r="S3" i="20"/>
  <c r="S17" i="16"/>
  <c r="S5" i="18"/>
  <c r="S65" i="19"/>
  <c r="S16" i="8"/>
  <c r="S2" i="10"/>
  <c r="S23" i="10"/>
  <c r="S6" i="12"/>
  <c r="S9" i="12"/>
  <c r="S12" i="12"/>
  <c r="S15" i="12"/>
  <c r="S18" i="12"/>
  <c r="S21" i="12"/>
  <c r="S24" i="12"/>
  <c r="S27" i="12"/>
  <c r="S30" i="12"/>
  <c r="S33" i="12"/>
  <c r="S36" i="12"/>
  <c r="S39" i="12"/>
  <c r="S42" i="12"/>
  <c r="S45" i="12"/>
  <c r="S48" i="12"/>
  <c r="S51" i="12"/>
  <c r="S54" i="12"/>
  <c r="S57" i="12"/>
  <c r="S60" i="12"/>
  <c r="S63" i="12"/>
  <c r="S66" i="12"/>
  <c r="S60" i="15"/>
  <c r="S46" i="14"/>
  <c r="S6" i="20"/>
  <c r="S5" i="16"/>
  <c r="S27" i="16"/>
  <c r="S62" i="19"/>
  <c r="S64" i="19"/>
  <c r="S66" i="19"/>
  <c r="S68" i="19"/>
  <c r="S2" i="18"/>
  <c r="S4" i="18"/>
  <c r="S6" i="18"/>
  <c r="S8" i="18"/>
  <c r="S10" i="18"/>
  <c r="S15" i="16"/>
  <c r="S19" i="16"/>
  <c r="S18" i="20"/>
  <c r="S22" i="20"/>
  <c r="S26" i="20"/>
  <c r="S9" i="20"/>
  <c r="S2" i="20"/>
  <c r="S30" i="20"/>
  <c r="S10" i="20"/>
  <c r="S17" i="20"/>
  <c r="S24" i="20"/>
  <c r="S31" i="20"/>
  <c r="S14" i="20"/>
  <c r="S23" i="20"/>
  <c r="S7" i="20"/>
  <c r="S21" i="20"/>
  <c r="S15" i="20"/>
  <c r="S5" i="20"/>
  <c r="S25" i="20"/>
  <c r="S12" i="20"/>
  <c r="S28" i="20"/>
  <c r="S8" i="20"/>
  <c r="S13" i="20"/>
  <c r="S29" i="20"/>
  <c r="S4" i="20"/>
  <c r="S20" i="20"/>
  <c r="S45" i="14"/>
  <c r="S47" i="14"/>
  <c r="S49" i="15"/>
  <c r="S12" i="15"/>
  <c r="S58" i="15"/>
  <c r="S16" i="15"/>
  <c r="S51" i="15"/>
  <c r="S32" i="15"/>
  <c r="S52" i="15"/>
  <c r="S56" i="15"/>
  <c r="S22" i="15"/>
  <c r="S35" i="15"/>
  <c r="S13" i="15"/>
  <c r="S6" i="15"/>
  <c r="S29" i="15"/>
  <c r="S3" i="15"/>
  <c r="S48" i="15"/>
  <c r="S19" i="15"/>
  <c r="S45" i="15"/>
  <c r="S38" i="15"/>
  <c r="S10" i="15"/>
  <c r="S26" i="15"/>
  <c r="S42" i="15"/>
  <c r="S7" i="15"/>
  <c r="S23" i="15"/>
  <c r="S39" i="15"/>
  <c r="S55" i="15"/>
  <c r="S20" i="15"/>
  <c r="S36" i="15"/>
  <c r="S14" i="15"/>
  <c r="S30" i="15"/>
  <c r="S46" i="15"/>
  <c r="S11" i="15"/>
  <c r="S27" i="15"/>
  <c r="S43" i="15"/>
  <c r="S59" i="15"/>
  <c r="S8" i="15"/>
  <c r="S24" i="15"/>
  <c r="S40" i="15"/>
  <c r="S5" i="15"/>
  <c r="S21" i="15"/>
  <c r="S37" i="15"/>
  <c r="S53" i="15"/>
  <c r="S18" i="15"/>
  <c r="S34" i="15"/>
  <c r="S50" i="15"/>
  <c r="S15" i="15"/>
  <c r="S31" i="15"/>
  <c r="S47" i="15"/>
  <c r="S9" i="15"/>
  <c r="S25" i="15"/>
  <c r="S41" i="15"/>
  <c r="S57" i="15"/>
  <c r="S54" i="15"/>
  <c r="S2" i="13"/>
  <c r="S6" i="13"/>
  <c r="S9" i="13"/>
  <c r="S10" i="13"/>
  <c r="S7" i="13"/>
  <c r="S8" i="13"/>
  <c r="S11" i="13"/>
  <c r="S4" i="13"/>
  <c r="S2" i="12"/>
  <c r="S18" i="11"/>
  <c r="S12" i="11"/>
  <c r="S5" i="11"/>
  <c r="S16" i="11"/>
  <c r="S2" i="11"/>
  <c r="S8" i="11"/>
  <c r="S11" i="11"/>
  <c r="S15" i="11"/>
  <c r="S9" i="11"/>
  <c r="S6" i="11"/>
  <c r="S4" i="11"/>
  <c r="S13" i="11"/>
  <c r="S14" i="11"/>
  <c r="S19" i="11"/>
  <c r="S17" i="11"/>
  <c r="S27" i="11"/>
  <c r="S25" i="11"/>
  <c r="S7" i="11"/>
  <c r="S23" i="11"/>
  <c r="S21" i="11"/>
  <c r="S52" i="10"/>
  <c r="S20" i="10"/>
  <c r="S49" i="10"/>
  <c r="S6" i="10"/>
  <c r="S38" i="10"/>
  <c r="S3" i="10"/>
  <c r="S50" i="10"/>
  <c r="S18" i="10"/>
  <c r="S21" i="10"/>
  <c r="S32" i="10"/>
  <c r="S7" i="10"/>
  <c r="S25" i="10"/>
  <c r="S36" i="10"/>
  <c r="S47" i="10"/>
  <c r="S33" i="10"/>
  <c r="S8" i="10"/>
  <c r="S22" i="10"/>
  <c r="S40" i="10"/>
  <c r="S48" i="10"/>
  <c r="S5" i="10"/>
  <c r="S16" i="10"/>
  <c r="S37" i="10"/>
  <c r="S56" i="10"/>
  <c r="S15" i="10"/>
  <c r="S29" i="10"/>
  <c r="S39" i="10"/>
  <c r="S12" i="10"/>
  <c r="S57" i="10"/>
  <c r="S43" i="10"/>
  <c r="S9" i="10"/>
  <c r="S26" i="10"/>
  <c r="S27" i="10"/>
  <c r="S44" i="10"/>
  <c r="S54" i="10"/>
  <c r="S10" i="10"/>
  <c r="S41" i="10"/>
  <c r="S17" i="10"/>
  <c r="S24" i="10"/>
  <c r="S55" i="10"/>
  <c r="S45" i="10"/>
  <c r="S35" i="10"/>
  <c r="S42" i="10"/>
  <c r="S11" i="10"/>
  <c r="S58" i="10"/>
  <c r="S59" i="10"/>
  <c r="S26" i="19"/>
  <c r="S33" i="19"/>
  <c r="S37" i="19"/>
  <c r="S23" i="19"/>
  <c r="S29" i="19"/>
  <c r="S12" i="19"/>
  <c r="S52" i="19"/>
  <c r="S15" i="19"/>
  <c r="S20" i="19"/>
  <c r="S30" i="19"/>
  <c r="S5" i="19"/>
  <c r="S34" i="19"/>
  <c r="S45" i="19"/>
  <c r="S38" i="19"/>
  <c r="S31" i="19"/>
  <c r="S2" i="19"/>
  <c r="S61" i="19"/>
  <c r="S50" i="19"/>
  <c r="S54" i="19"/>
  <c r="S4" i="19"/>
  <c r="S7" i="19"/>
  <c r="S49" i="19"/>
  <c r="S10" i="19"/>
  <c r="S13" i="19"/>
  <c r="S46" i="19"/>
  <c r="S16" i="19"/>
  <c r="S19" i="19"/>
  <c r="S43" i="19"/>
  <c r="S59" i="19"/>
  <c r="S22" i="19"/>
  <c r="S25" i="19"/>
  <c r="S40" i="19"/>
  <c r="S56" i="19"/>
  <c r="S8" i="19"/>
  <c r="S11" i="19"/>
  <c r="S47" i="19"/>
  <c r="S14" i="19"/>
  <c r="S17" i="19"/>
  <c r="S44" i="19"/>
  <c r="S60" i="19"/>
  <c r="S41" i="19"/>
  <c r="S57" i="19"/>
  <c r="S3" i="19"/>
  <c r="S32" i="19"/>
  <c r="S35" i="19"/>
  <c r="S51" i="19"/>
  <c r="S6" i="19"/>
  <c r="S9" i="19"/>
  <c r="S48" i="19"/>
  <c r="S18" i="19"/>
  <c r="S21" i="19"/>
  <c r="S42" i="19"/>
  <c r="S58" i="19"/>
  <c r="S24" i="19"/>
  <c r="S27" i="19"/>
  <c r="S39" i="19"/>
  <c r="S55" i="19"/>
  <c r="S37" i="8"/>
  <c r="S20" i="8"/>
  <c r="S41" i="8"/>
  <c r="S34" i="8"/>
  <c r="S10" i="8"/>
  <c r="S38" i="8"/>
  <c r="S28" i="8"/>
  <c r="S42" i="8"/>
  <c r="S4" i="8"/>
  <c r="S18" i="8"/>
  <c r="S39" i="8"/>
  <c r="S2" i="8"/>
  <c r="S36" i="8"/>
  <c r="S40" i="8"/>
  <c r="S17" i="8"/>
  <c r="S25" i="8"/>
  <c r="S33" i="8"/>
  <c r="S9" i="8"/>
  <c r="S7" i="8"/>
  <c r="S15" i="8"/>
  <c r="S23" i="8"/>
  <c r="S31" i="8"/>
  <c r="S5" i="8"/>
  <c r="S13" i="8"/>
  <c r="S21" i="8"/>
  <c r="S29" i="8"/>
  <c r="S3" i="8"/>
  <c r="S11" i="8"/>
  <c r="S19" i="8"/>
  <c r="S27" i="8"/>
  <c r="S35" i="8"/>
  <c r="Q66" i="7"/>
  <c r="L66" i="7"/>
  <c r="J66" i="7"/>
  <c r="H66" i="7"/>
  <c r="Q65" i="7"/>
  <c r="L65" i="7"/>
  <c r="J65" i="7"/>
  <c r="H65" i="7"/>
  <c r="Q64" i="7"/>
  <c r="L64" i="7"/>
  <c r="J64" i="7"/>
  <c r="H64" i="7"/>
  <c r="Q63" i="7"/>
  <c r="L63" i="7"/>
  <c r="J63" i="7"/>
  <c r="H63" i="7"/>
  <c r="Q62" i="7"/>
  <c r="L62" i="7"/>
  <c r="J62" i="7"/>
  <c r="H62" i="7"/>
  <c r="Q61" i="7"/>
  <c r="L61" i="7"/>
  <c r="J61" i="7"/>
  <c r="H61" i="7"/>
  <c r="Q60" i="7"/>
  <c r="L60" i="7"/>
  <c r="J60" i="7"/>
  <c r="H60" i="7"/>
  <c r="Q59" i="7"/>
  <c r="L59" i="7"/>
  <c r="J59" i="7"/>
  <c r="H59" i="7"/>
  <c r="Q58" i="7"/>
  <c r="L58" i="7"/>
  <c r="J58" i="7"/>
  <c r="H58" i="7"/>
  <c r="Q57" i="7"/>
  <c r="L57" i="7"/>
  <c r="J57" i="7"/>
  <c r="H57" i="7"/>
  <c r="Q56" i="7"/>
  <c r="L56" i="7"/>
  <c r="J56" i="7"/>
  <c r="H56" i="7"/>
  <c r="Q55" i="7"/>
  <c r="L55" i="7"/>
  <c r="J55" i="7"/>
  <c r="H55" i="7"/>
  <c r="Q54" i="7"/>
  <c r="L54" i="7"/>
  <c r="J54" i="7"/>
  <c r="H54" i="7"/>
  <c r="Q53" i="7"/>
  <c r="L53" i="7"/>
  <c r="J53" i="7"/>
  <c r="H53" i="7"/>
  <c r="Q52" i="7"/>
  <c r="L52" i="7"/>
  <c r="J52" i="7"/>
  <c r="H52" i="7"/>
  <c r="Q51" i="7"/>
  <c r="L51" i="7"/>
  <c r="J51" i="7"/>
  <c r="H51" i="7"/>
  <c r="Q50" i="7"/>
  <c r="L50" i="7"/>
  <c r="J50" i="7"/>
  <c r="H50" i="7"/>
  <c r="Q49" i="7"/>
  <c r="L49" i="7"/>
  <c r="J49" i="7"/>
  <c r="H49" i="7"/>
  <c r="Q48" i="7"/>
  <c r="L48" i="7"/>
  <c r="J48" i="7"/>
  <c r="H48" i="7"/>
  <c r="Q47" i="7"/>
  <c r="L47" i="7"/>
  <c r="J47" i="7"/>
  <c r="H47" i="7"/>
  <c r="Q46" i="7"/>
  <c r="L46" i="7"/>
  <c r="J46" i="7"/>
  <c r="H46" i="7"/>
  <c r="Q45" i="7"/>
  <c r="L45" i="7"/>
  <c r="J45" i="7"/>
  <c r="H45" i="7"/>
  <c r="Q44" i="7"/>
  <c r="L44" i="7"/>
  <c r="J44" i="7"/>
  <c r="H44" i="7"/>
  <c r="Q43" i="7"/>
  <c r="L43" i="7"/>
  <c r="J43" i="7"/>
  <c r="H43" i="7"/>
  <c r="Q42" i="7"/>
  <c r="L42" i="7"/>
  <c r="J42" i="7"/>
  <c r="H42" i="7"/>
  <c r="Q41" i="7"/>
  <c r="L41" i="7"/>
  <c r="J41" i="7"/>
  <c r="H41" i="7"/>
  <c r="Q40" i="7"/>
  <c r="L40" i="7"/>
  <c r="J40" i="7"/>
  <c r="H40" i="7"/>
  <c r="Q39" i="7"/>
  <c r="L39" i="7"/>
  <c r="J39" i="7"/>
  <c r="H39" i="7"/>
  <c r="Q38" i="7"/>
  <c r="L38" i="7"/>
  <c r="J38" i="7"/>
  <c r="H38" i="7"/>
  <c r="Q37" i="7"/>
  <c r="L37" i="7"/>
  <c r="J37" i="7"/>
  <c r="H37" i="7"/>
  <c r="Q36" i="7"/>
  <c r="L36" i="7"/>
  <c r="J36" i="7"/>
  <c r="H36" i="7"/>
  <c r="Q35" i="7"/>
  <c r="L35" i="7"/>
  <c r="J35" i="7"/>
  <c r="H35" i="7"/>
  <c r="Q34" i="7"/>
  <c r="L34" i="7"/>
  <c r="J34" i="7"/>
  <c r="H34" i="7"/>
  <c r="Q33" i="7"/>
  <c r="L33" i="7"/>
  <c r="J33" i="7"/>
  <c r="H33" i="7"/>
  <c r="Q32" i="7"/>
  <c r="L32" i="7"/>
  <c r="J32" i="7"/>
  <c r="H32" i="7"/>
  <c r="Q31" i="7"/>
  <c r="L31" i="7"/>
  <c r="J31" i="7"/>
  <c r="H31" i="7"/>
  <c r="Q30" i="7"/>
  <c r="L30" i="7"/>
  <c r="J30" i="7"/>
  <c r="H30" i="7"/>
  <c r="Q29" i="7"/>
  <c r="L29" i="7"/>
  <c r="J29" i="7"/>
  <c r="H29" i="7"/>
  <c r="Q28" i="7"/>
  <c r="L28" i="7"/>
  <c r="J28" i="7"/>
  <c r="H28" i="7"/>
  <c r="Q27" i="7"/>
  <c r="L27" i="7"/>
  <c r="J27" i="7"/>
  <c r="H27" i="7"/>
  <c r="Q26" i="7"/>
  <c r="L26" i="7"/>
  <c r="J26" i="7"/>
  <c r="H26" i="7"/>
  <c r="Q25" i="7"/>
  <c r="L25" i="7"/>
  <c r="J25" i="7"/>
  <c r="H25" i="7"/>
  <c r="Q24" i="7"/>
  <c r="L24" i="7"/>
  <c r="J24" i="7"/>
  <c r="H24" i="7"/>
  <c r="Q23" i="7"/>
  <c r="L23" i="7"/>
  <c r="J23" i="7"/>
  <c r="H23" i="7"/>
  <c r="Q22" i="7"/>
  <c r="L22" i="7"/>
  <c r="J22" i="7"/>
  <c r="H22" i="7"/>
  <c r="Q21" i="7"/>
  <c r="L21" i="7"/>
  <c r="J21" i="7"/>
  <c r="H21" i="7"/>
  <c r="Q20" i="7"/>
  <c r="L20" i="7"/>
  <c r="J20" i="7"/>
  <c r="H20" i="7"/>
  <c r="Q19" i="7"/>
  <c r="L19" i="7"/>
  <c r="J19" i="7"/>
  <c r="H19" i="7"/>
  <c r="Q18" i="7"/>
  <c r="L18" i="7"/>
  <c r="J18" i="7"/>
  <c r="H18" i="7"/>
  <c r="Q17" i="7"/>
  <c r="L17" i="7"/>
  <c r="J17" i="7"/>
  <c r="H17" i="7"/>
  <c r="Q16" i="7"/>
  <c r="L16" i="7"/>
  <c r="J16" i="7"/>
  <c r="H16" i="7"/>
  <c r="Q15" i="7"/>
  <c r="L15" i="7"/>
  <c r="J15" i="7"/>
  <c r="H15" i="7"/>
  <c r="Q14" i="7"/>
  <c r="L14" i="7"/>
  <c r="J14" i="7"/>
  <c r="H14" i="7"/>
  <c r="Q13" i="7"/>
  <c r="L13" i="7"/>
  <c r="J13" i="7"/>
  <c r="H13" i="7"/>
  <c r="Q12" i="7"/>
  <c r="L12" i="7"/>
  <c r="J12" i="7"/>
  <c r="H12" i="7"/>
  <c r="Q11" i="7"/>
  <c r="L11" i="7"/>
  <c r="J11" i="7"/>
  <c r="H11" i="7"/>
  <c r="Q10" i="7"/>
  <c r="L10" i="7"/>
  <c r="J10" i="7"/>
  <c r="H10" i="7"/>
  <c r="Q9" i="7"/>
  <c r="L9" i="7"/>
  <c r="J9" i="7"/>
  <c r="H9" i="7"/>
  <c r="Q8" i="7"/>
  <c r="L8" i="7"/>
  <c r="J8" i="7"/>
  <c r="H8" i="7"/>
  <c r="Q7" i="7"/>
  <c r="L7" i="7"/>
  <c r="J7" i="7"/>
  <c r="H7" i="7"/>
  <c r="Q6" i="7"/>
  <c r="L6" i="7"/>
  <c r="H6" i="7"/>
  <c r="Q5" i="7"/>
  <c r="L5" i="7"/>
  <c r="J5" i="7"/>
  <c r="H5" i="7"/>
  <c r="Q4" i="7"/>
  <c r="T4" i="7" s="1"/>
  <c r="H4" i="7"/>
  <c r="Q3" i="7"/>
  <c r="L3" i="7"/>
  <c r="J3" i="7"/>
  <c r="H3" i="7"/>
  <c r="Q2" i="7"/>
  <c r="J2" i="7"/>
  <c r="H2" i="7"/>
  <c r="T61" i="7" l="1"/>
  <c r="T45" i="7"/>
  <c r="T18" i="7"/>
  <c r="T21" i="7"/>
  <c r="T9" i="7"/>
  <c r="T33" i="7"/>
  <c r="T5" i="7"/>
  <c r="T63" i="7"/>
  <c r="T3" i="7"/>
  <c r="T10" i="7"/>
  <c r="T13" i="7"/>
  <c r="T22" i="7"/>
  <c r="T25" i="7"/>
  <c r="T34" i="7"/>
  <c r="T37" i="7"/>
  <c r="T14" i="7"/>
  <c r="T17" i="7"/>
  <c r="T26" i="7"/>
  <c r="T29" i="7"/>
  <c r="T38" i="7"/>
  <c r="T41" i="7"/>
  <c r="T2" i="7"/>
  <c r="T60" i="7"/>
  <c r="T64" i="7"/>
  <c r="T15" i="7"/>
  <c r="T19" i="7"/>
  <c r="T23" i="7"/>
  <c r="T27" i="7"/>
  <c r="T35" i="7"/>
  <c r="T39" i="7"/>
  <c r="T43" i="7"/>
  <c r="T47" i="7"/>
  <c r="T7" i="7"/>
  <c r="T11" i="7"/>
  <c r="T31" i="7"/>
  <c r="T59" i="7"/>
  <c r="T24" i="7"/>
  <c r="T48" i="7"/>
  <c r="T52" i="7"/>
  <c r="T56" i="7"/>
  <c r="T8" i="7"/>
  <c r="T20" i="7"/>
  <c r="T32" i="7"/>
  <c r="T54" i="7"/>
  <c r="T30" i="7"/>
  <c r="T62" i="7"/>
  <c r="T12" i="7"/>
  <c r="T36" i="7"/>
  <c r="T58" i="7"/>
  <c r="T16" i="7"/>
  <c r="T42" i="7"/>
  <c r="T49" i="7"/>
  <c r="T51" i="7"/>
  <c r="T53" i="7"/>
  <c r="T55" i="7"/>
  <c r="T57" i="7"/>
  <c r="T65" i="7"/>
  <c r="T50" i="7"/>
  <c r="T40" i="7"/>
  <c r="T66" i="7"/>
  <c r="T44" i="7"/>
  <c r="T28" i="7"/>
  <c r="T46" i="7"/>
  <c r="T6" i="7"/>
  <c r="P70" i="1"/>
  <c r="K70" i="1"/>
  <c r="M70" i="1" s="1"/>
  <c r="I70" i="1"/>
  <c r="G70" i="1"/>
  <c r="P69" i="1"/>
  <c r="K69" i="1"/>
  <c r="M69" i="1" s="1"/>
  <c r="I69" i="1"/>
  <c r="G69" i="1"/>
  <c r="P68" i="1"/>
  <c r="K68" i="1"/>
  <c r="M68" i="1" s="1"/>
  <c r="I68" i="1"/>
  <c r="G68" i="1"/>
  <c r="P67" i="1"/>
  <c r="K67" i="1"/>
  <c r="M67" i="1" s="1"/>
  <c r="I67" i="1"/>
  <c r="G67" i="1"/>
  <c r="P66" i="1"/>
  <c r="K66" i="1"/>
  <c r="M66" i="1" s="1"/>
  <c r="I66" i="1"/>
  <c r="G66" i="1"/>
  <c r="P65" i="1"/>
  <c r="K65" i="1"/>
  <c r="M65" i="1" s="1"/>
  <c r="I65" i="1"/>
  <c r="G65" i="1"/>
  <c r="P64" i="1"/>
  <c r="K64" i="1"/>
  <c r="M64" i="1" s="1"/>
  <c r="I64" i="1"/>
  <c r="G64" i="1"/>
  <c r="P63" i="1"/>
  <c r="K63" i="1"/>
  <c r="M63" i="1" s="1"/>
  <c r="I63" i="1"/>
  <c r="G63" i="1"/>
  <c r="P62" i="1"/>
  <c r="K62" i="1"/>
  <c r="M62" i="1" s="1"/>
  <c r="I62" i="1"/>
  <c r="G62" i="1"/>
  <c r="P61" i="1"/>
  <c r="K61" i="1"/>
  <c r="M61" i="1" s="1"/>
  <c r="I61" i="1"/>
  <c r="G61" i="1"/>
  <c r="P60" i="1"/>
  <c r="K60" i="1"/>
  <c r="M60" i="1" s="1"/>
  <c r="I60" i="1"/>
  <c r="G60" i="1"/>
  <c r="P59" i="1"/>
  <c r="K59" i="1"/>
  <c r="M59" i="1" s="1"/>
  <c r="I59" i="1"/>
  <c r="G59" i="1"/>
  <c r="P58" i="1"/>
  <c r="K58" i="1"/>
  <c r="M58" i="1" s="1"/>
  <c r="I58" i="1"/>
  <c r="G58" i="1"/>
  <c r="P57" i="1"/>
  <c r="K57" i="1"/>
  <c r="M57" i="1" s="1"/>
  <c r="I57" i="1"/>
  <c r="G57" i="1"/>
  <c r="P56" i="1"/>
  <c r="K56" i="1"/>
  <c r="M56" i="1" s="1"/>
  <c r="I56" i="1"/>
  <c r="G56" i="1"/>
  <c r="P55" i="1"/>
  <c r="K55" i="1"/>
  <c r="M55" i="1" s="1"/>
  <c r="I55" i="1"/>
  <c r="G55" i="1"/>
  <c r="P54" i="1"/>
  <c r="K54" i="1"/>
  <c r="M54" i="1" s="1"/>
  <c r="I54" i="1"/>
  <c r="G54" i="1"/>
  <c r="P53" i="1"/>
  <c r="K53" i="1"/>
  <c r="M53" i="1" s="1"/>
  <c r="I53" i="1"/>
  <c r="G53" i="1"/>
  <c r="P52" i="1"/>
  <c r="K52" i="1"/>
  <c r="M52" i="1" s="1"/>
  <c r="I52" i="1"/>
  <c r="G52" i="1"/>
  <c r="P51" i="1"/>
  <c r="K51" i="1"/>
  <c r="M51" i="1" s="1"/>
  <c r="I51" i="1"/>
  <c r="G51" i="1"/>
  <c r="P50" i="1"/>
  <c r="K50" i="1"/>
  <c r="M50" i="1" s="1"/>
  <c r="I50" i="1"/>
  <c r="G50" i="1"/>
  <c r="P49" i="1"/>
  <c r="K49" i="1"/>
  <c r="M49" i="1" s="1"/>
  <c r="I49" i="1"/>
  <c r="G49" i="1"/>
  <c r="P48" i="1"/>
  <c r="K48" i="1"/>
  <c r="M48" i="1" s="1"/>
  <c r="I48" i="1"/>
  <c r="G48" i="1"/>
  <c r="P47" i="1"/>
  <c r="K47" i="1"/>
  <c r="M47" i="1" s="1"/>
  <c r="I47" i="1"/>
  <c r="G47" i="1"/>
  <c r="P46" i="1"/>
  <c r="K46" i="1"/>
  <c r="M46" i="1" s="1"/>
  <c r="I46" i="1"/>
  <c r="G46" i="1"/>
  <c r="P45" i="1"/>
  <c r="K45" i="1"/>
  <c r="M45" i="1" s="1"/>
  <c r="I45" i="1"/>
  <c r="G45" i="1"/>
  <c r="P44" i="1"/>
  <c r="K44" i="1"/>
  <c r="M44" i="1" s="1"/>
  <c r="I44" i="1"/>
  <c r="G44" i="1"/>
  <c r="P43" i="1"/>
  <c r="K43" i="1"/>
  <c r="M43" i="1" s="1"/>
  <c r="I43" i="1"/>
  <c r="G43" i="1"/>
  <c r="P42" i="1"/>
  <c r="K42" i="1"/>
  <c r="M42" i="1" s="1"/>
  <c r="I42" i="1"/>
  <c r="G42" i="1"/>
  <c r="P41" i="1"/>
  <c r="K41" i="1"/>
  <c r="M41" i="1" s="1"/>
  <c r="I41" i="1"/>
  <c r="G41" i="1"/>
  <c r="P40" i="1"/>
  <c r="K40" i="1"/>
  <c r="M40" i="1" s="1"/>
  <c r="I40" i="1"/>
  <c r="G40" i="1"/>
  <c r="P39" i="1"/>
  <c r="K39" i="1"/>
  <c r="M39" i="1" s="1"/>
  <c r="I39" i="1"/>
  <c r="G39" i="1"/>
  <c r="P38" i="1"/>
  <c r="K38" i="1"/>
  <c r="M38" i="1" s="1"/>
  <c r="I38" i="1"/>
  <c r="G38" i="1"/>
  <c r="P37" i="1"/>
  <c r="K37" i="1"/>
  <c r="M37" i="1" s="1"/>
  <c r="I37" i="1"/>
  <c r="G37" i="1"/>
  <c r="P36" i="1"/>
  <c r="K36" i="1"/>
  <c r="M36" i="1" s="1"/>
  <c r="I36" i="1"/>
  <c r="G36" i="1"/>
  <c r="P35" i="1"/>
  <c r="K35" i="1"/>
  <c r="M35" i="1" s="1"/>
  <c r="I35" i="1"/>
  <c r="G35" i="1"/>
  <c r="P34" i="1"/>
  <c r="K34" i="1"/>
  <c r="M34" i="1" s="1"/>
  <c r="I34" i="1"/>
  <c r="G34" i="1"/>
  <c r="P33" i="1"/>
  <c r="K33" i="1"/>
  <c r="M33" i="1" s="1"/>
  <c r="I33" i="1"/>
  <c r="G33" i="1"/>
  <c r="P32" i="1"/>
  <c r="K32" i="1"/>
  <c r="M32" i="1" s="1"/>
  <c r="I32" i="1"/>
  <c r="G32" i="1"/>
  <c r="P31" i="1"/>
  <c r="K31" i="1"/>
  <c r="M31" i="1" s="1"/>
  <c r="I31" i="1"/>
  <c r="G31" i="1"/>
  <c r="P30" i="1"/>
  <c r="K30" i="1"/>
  <c r="M30" i="1" s="1"/>
  <c r="I30" i="1"/>
  <c r="G30" i="1"/>
  <c r="P29" i="1"/>
  <c r="K29" i="1"/>
  <c r="M29" i="1" s="1"/>
  <c r="I29" i="1"/>
  <c r="G29" i="1"/>
  <c r="P28" i="1"/>
  <c r="K28" i="1"/>
  <c r="M28" i="1" s="1"/>
  <c r="I28" i="1"/>
  <c r="G28" i="1"/>
  <c r="P27" i="1"/>
  <c r="K27" i="1"/>
  <c r="M27" i="1" s="1"/>
  <c r="I27" i="1"/>
  <c r="G27" i="1"/>
  <c r="P26" i="1"/>
  <c r="K26" i="1"/>
  <c r="M26" i="1" s="1"/>
  <c r="I26" i="1"/>
  <c r="G26" i="1"/>
  <c r="P25" i="1"/>
  <c r="K25" i="1"/>
  <c r="M25" i="1" s="1"/>
  <c r="I25" i="1"/>
  <c r="G25" i="1"/>
  <c r="P24" i="1"/>
  <c r="K24" i="1"/>
  <c r="M24" i="1" s="1"/>
  <c r="I24" i="1"/>
  <c r="G24" i="1"/>
  <c r="P10" i="1"/>
  <c r="K10" i="1"/>
  <c r="M10" i="1" s="1"/>
  <c r="I10" i="1"/>
  <c r="G10" i="1"/>
  <c r="P9" i="1"/>
  <c r="K9" i="1"/>
  <c r="M9" i="1" s="1"/>
  <c r="I9" i="1"/>
  <c r="G9" i="1"/>
  <c r="P8" i="1"/>
  <c r="K8" i="1"/>
  <c r="M8" i="1" s="1"/>
  <c r="I8" i="1"/>
  <c r="G8" i="1"/>
  <c r="P7" i="1"/>
  <c r="K7" i="1"/>
  <c r="M7" i="1" s="1"/>
  <c r="I7" i="1"/>
  <c r="G7" i="1"/>
  <c r="P6" i="1"/>
  <c r="K6" i="1"/>
  <c r="M6" i="1" s="1"/>
  <c r="I6" i="1"/>
  <c r="G6" i="1"/>
  <c r="P5" i="1"/>
  <c r="K5" i="1"/>
  <c r="M5" i="1" s="1"/>
  <c r="I5" i="1"/>
  <c r="G5" i="1"/>
  <c r="P4" i="1"/>
  <c r="P3" i="1"/>
  <c r="K3" i="1"/>
  <c r="M3" i="1" s="1"/>
  <c r="I3" i="1"/>
  <c r="G3" i="1"/>
  <c r="P2" i="1"/>
  <c r="I2" i="1"/>
  <c r="G2" i="1"/>
  <c r="P23" i="1"/>
  <c r="K23" i="1"/>
  <c r="M23" i="1" s="1"/>
  <c r="I23" i="1"/>
  <c r="G23" i="1"/>
  <c r="P22" i="1"/>
  <c r="K22" i="1"/>
  <c r="M22" i="1" s="1"/>
  <c r="I22" i="1"/>
  <c r="G22" i="1"/>
  <c r="P21" i="1"/>
  <c r="K21" i="1"/>
  <c r="M21" i="1" s="1"/>
  <c r="I21" i="1"/>
  <c r="G21" i="1"/>
  <c r="P20" i="1"/>
  <c r="K20" i="1"/>
  <c r="M20" i="1" s="1"/>
  <c r="I20" i="1"/>
  <c r="G20" i="1"/>
  <c r="P19" i="1"/>
  <c r="K19" i="1"/>
  <c r="M19" i="1" s="1"/>
  <c r="I19" i="1"/>
  <c r="G19" i="1"/>
  <c r="P18" i="1"/>
  <c r="K18" i="1"/>
  <c r="M18" i="1" s="1"/>
  <c r="I18" i="1"/>
  <c r="G18" i="1"/>
  <c r="P17" i="1"/>
  <c r="K17" i="1"/>
  <c r="M17" i="1" s="1"/>
  <c r="I17" i="1"/>
  <c r="G17" i="1"/>
  <c r="P16" i="1"/>
  <c r="K16" i="1"/>
  <c r="M16" i="1" s="1"/>
  <c r="I16" i="1"/>
  <c r="G16" i="1"/>
  <c r="P15" i="1"/>
  <c r="K15" i="1"/>
  <c r="M15" i="1" s="1"/>
  <c r="I15" i="1"/>
  <c r="G15" i="1"/>
  <c r="P14" i="1"/>
  <c r="K14" i="1"/>
  <c r="M14" i="1" s="1"/>
  <c r="I14" i="1"/>
  <c r="G14" i="1"/>
  <c r="P13" i="1"/>
  <c r="K13" i="1"/>
  <c r="M13" i="1" s="1"/>
  <c r="I13" i="1"/>
  <c r="G13" i="1"/>
  <c r="P12" i="1"/>
  <c r="K12" i="1"/>
  <c r="M12" i="1" s="1"/>
  <c r="I12" i="1"/>
  <c r="G12" i="1"/>
  <c r="P11" i="1"/>
  <c r="K11" i="1"/>
  <c r="M11" i="1" s="1"/>
  <c r="I11" i="1"/>
  <c r="G11" i="1"/>
  <c r="N4" i="5"/>
  <c r="N5" i="5"/>
  <c r="N6" i="5"/>
  <c r="N7" i="5"/>
  <c r="N8" i="5"/>
  <c r="N9" i="5"/>
  <c r="N10" i="5"/>
  <c r="N11" i="5"/>
  <c r="N12" i="5"/>
  <c r="N13" i="5"/>
  <c r="N14" i="5"/>
  <c r="N15" i="5"/>
  <c r="N16" i="5"/>
  <c r="N17" i="5"/>
  <c r="N18" i="5"/>
  <c r="N19" i="5"/>
  <c r="N20" i="5"/>
  <c r="N21" i="5"/>
  <c r="N22" i="5"/>
  <c r="N23" i="5"/>
  <c r="N24" i="5"/>
  <c r="N25" i="5"/>
  <c r="N26" i="5"/>
  <c r="N27" i="5"/>
  <c r="N28" i="5"/>
  <c r="N29" i="5"/>
  <c r="N30" i="5"/>
  <c r="N31" i="5"/>
  <c r="N32" i="5"/>
  <c r="N33" i="5"/>
  <c r="N34" i="5"/>
  <c r="N35" i="5"/>
  <c r="N36" i="5"/>
  <c r="N37" i="5"/>
  <c r="N38" i="5"/>
  <c r="N39" i="5"/>
  <c r="N40" i="5"/>
  <c r="N41" i="5"/>
  <c r="N42" i="5"/>
  <c r="N43" i="5"/>
  <c r="N44" i="5"/>
  <c r="N45" i="5"/>
  <c r="N46" i="5"/>
  <c r="N47" i="5"/>
  <c r="N48" i="5"/>
  <c r="N49" i="5"/>
  <c r="N50" i="5"/>
  <c r="N51" i="5"/>
  <c r="N52" i="5"/>
  <c r="N53" i="5"/>
  <c r="N54" i="5"/>
  <c r="N55" i="5"/>
  <c r="N56" i="5"/>
  <c r="N57" i="5"/>
  <c r="N58" i="5"/>
  <c r="N59" i="5"/>
  <c r="N60" i="5"/>
  <c r="N61" i="5"/>
  <c r="N62" i="5"/>
  <c r="N63" i="5"/>
  <c r="N64" i="5"/>
  <c r="N65" i="5"/>
  <c r="N66" i="5"/>
  <c r="N67" i="5"/>
  <c r="N68" i="5"/>
  <c r="N69" i="5"/>
  <c r="N70" i="5"/>
  <c r="N71" i="5"/>
  <c r="N72" i="5"/>
  <c r="N73" i="5"/>
  <c r="N74" i="5"/>
  <c r="N75" i="5"/>
  <c r="N76" i="5"/>
  <c r="N77" i="5"/>
  <c r="N78" i="5"/>
  <c r="N79" i="5"/>
  <c r="N80" i="5"/>
  <c r="N81" i="5"/>
  <c r="N82" i="5"/>
  <c r="N83" i="5"/>
  <c r="N84" i="5"/>
  <c r="N85" i="5"/>
  <c r="N86" i="5"/>
  <c r="N87" i="5"/>
  <c r="N88" i="5"/>
  <c r="N89" i="5"/>
  <c r="N90" i="5"/>
  <c r="N91" i="5"/>
  <c r="N92" i="5"/>
  <c r="N93" i="5"/>
  <c r="N94" i="5"/>
  <c r="N95" i="5"/>
  <c r="N96" i="5"/>
  <c r="N97" i="5"/>
  <c r="N98" i="5"/>
  <c r="N99" i="5"/>
  <c r="N100" i="5"/>
  <c r="N101" i="5"/>
  <c r="N102" i="5"/>
  <c r="N103" i="5"/>
  <c r="N104" i="5"/>
  <c r="N105" i="5"/>
  <c r="N106" i="5"/>
  <c r="N107" i="5"/>
  <c r="N108" i="5"/>
  <c r="N109" i="5"/>
  <c r="N110" i="5"/>
  <c r="N111" i="5"/>
  <c r="N112" i="5"/>
  <c r="N113" i="5"/>
  <c r="N114" i="5"/>
  <c r="N115" i="5"/>
  <c r="N116" i="5"/>
  <c r="N117" i="5"/>
  <c r="N118" i="5"/>
  <c r="N119" i="5"/>
  <c r="N120" i="5"/>
  <c r="N121" i="5"/>
  <c r="N122" i="5"/>
  <c r="N123" i="5"/>
  <c r="N124" i="5"/>
  <c r="N125" i="5"/>
  <c r="N126" i="5"/>
  <c r="N127" i="5"/>
  <c r="N128" i="5"/>
  <c r="N129" i="5"/>
  <c r="N130" i="5"/>
  <c r="N131" i="5"/>
  <c r="N132" i="5"/>
  <c r="N133" i="5"/>
  <c r="N134" i="5"/>
  <c r="N135" i="5"/>
  <c r="N136" i="5"/>
  <c r="N137" i="5"/>
  <c r="N138" i="5"/>
  <c r="N139" i="5"/>
  <c r="N140" i="5"/>
  <c r="N141" i="5"/>
  <c r="N142" i="5"/>
  <c r="N143" i="5"/>
  <c r="N144" i="5"/>
  <c r="N145" i="5"/>
  <c r="N146" i="5"/>
  <c r="N147" i="5"/>
  <c r="N148" i="5"/>
  <c r="N149" i="5"/>
  <c r="N150" i="5"/>
  <c r="N151" i="5"/>
  <c r="N152" i="5"/>
  <c r="N153" i="5"/>
  <c r="N154" i="5"/>
  <c r="N155" i="5"/>
  <c r="N156" i="5"/>
  <c r="N157" i="5"/>
  <c r="N158" i="5"/>
  <c r="N159" i="5"/>
  <c r="N160" i="5"/>
  <c r="N161" i="5"/>
  <c r="N162" i="5"/>
  <c r="N3" i="5"/>
  <c r="J4" i="5"/>
  <c r="J5" i="5"/>
  <c r="J6"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K122" i="5" s="1"/>
  <c r="P122" i="5" s="1"/>
  <c r="Q122" i="5" s="1"/>
  <c r="J123" i="5"/>
  <c r="J124" i="5"/>
  <c r="J125" i="5"/>
  <c r="J126" i="5"/>
  <c r="J127" i="5"/>
  <c r="J128" i="5"/>
  <c r="J129" i="5"/>
  <c r="J130" i="5"/>
  <c r="J131" i="5"/>
  <c r="J132" i="5"/>
  <c r="J133" i="5"/>
  <c r="J134" i="5"/>
  <c r="K134" i="5" s="1"/>
  <c r="P134" i="5" s="1"/>
  <c r="Q134" i="5" s="1"/>
  <c r="J135" i="5"/>
  <c r="J136" i="5"/>
  <c r="J137" i="5"/>
  <c r="J138" i="5"/>
  <c r="J139" i="5"/>
  <c r="J140" i="5"/>
  <c r="J141" i="5"/>
  <c r="J142" i="5"/>
  <c r="J143" i="5"/>
  <c r="J144" i="5"/>
  <c r="J145" i="5"/>
  <c r="J146" i="5"/>
  <c r="K146" i="5" s="1"/>
  <c r="P146" i="5" s="1"/>
  <c r="Q146" i="5" s="1"/>
  <c r="J147" i="5"/>
  <c r="J148" i="5"/>
  <c r="J149" i="5"/>
  <c r="J150" i="5"/>
  <c r="J151" i="5"/>
  <c r="J152" i="5"/>
  <c r="J153" i="5"/>
  <c r="J154" i="5"/>
  <c r="J155" i="5"/>
  <c r="J156" i="5"/>
  <c r="J157" i="5"/>
  <c r="J158" i="5"/>
  <c r="K158" i="5" s="1"/>
  <c r="P158" i="5" s="1"/>
  <c r="Q158" i="5" s="1"/>
  <c r="J159" i="5"/>
  <c r="J160" i="5"/>
  <c r="J161" i="5"/>
  <c r="J162" i="5"/>
  <c r="J3" i="5"/>
  <c r="H4" i="5"/>
  <c r="H5" i="5"/>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3" i="5"/>
  <c r="F3" i="5"/>
  <c r="F4" i="5"/>
  <c r="F5" i="5"/>
  <c r="F6" i="5"/>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K86" i="5" s="1"/>
  <c r="P86" i="5" s="1"/>
  <c r="Q86" i="5" s="1"/>
  <c r="F87" i="5"/>
  <c r="F88" i="5"/>
  <c r="F89" i="5"/>
  <c r="F90" i="5"/>
  <c r="F91" i="5"/>
  <c r="F92" i="5"/>
  <c r="F93" i="5"/>
  <c r="F94" i="5"/>
  <c r="F95" i="5"/>
  <c r="F96" i="5"/>
  <c r="F97" i="5"/>
  <c r="F98" i="5"/>
  <c r="K98" i="5" s="1"/>
  <c r="P98" i="5" s="1"/>
  <c r="Q98" i="5" s="1"/>
  <c r="F99" i="5"/>
  <c r="F100" i="5"/>
  <c r="F101" i="5"/>
  <c r="F102" i="5"/>
  <c r="F103" i="5"/>
  <c r="F104" i="5"/>
  <c r="F105" i="5"/>
  <c r="F106" i="5"/>
  <c r="F107" i="5"/>
  <c r="F108" i="5"/>
  <c r="F109" i="5"/>
  <c r="F110" i="5"/>
  <c r="K110" i="5" s="1"/>
  <c r="P110" i="5" s="1"/>
  <c r="Q110" i="5" s="1"/>
  <c r="F111" i="5"/>
  <c r="F112" i="5"/>
  <c r="F113" i="5"/>
  <c r="F114" i="5"/>
  <c r="F115" i="5"/>
  <c r="F116" i="5"/>
  <c r="F117" i="5"/>
  <c r="F118" i="5"/>
  <c r="F119" i="5"/>
  <c r="F120" i="5"/>
  <c r="F121" i="5"/>
  <c r="F122" i="5"/>
  <c r="F123" i="5"/>
  <c r="F124" i="5"/>
  <c r="F125" i="5"/>
  <c r="F126" i="5"/>
  <c r="F127" i="5"/>
  <c r="F128" i="5"/>
  <c r="F129" i="5"/>
  <c r="F130" i="5"/>
  <c r="F131" i="5"/>
  <c r="F132" i="5"/>
  <c r="F133" i="5"/>
  <c r="F134" i="5"/>
  <c r="F135" i="5"/>
  <c r="F136" i="5"/>
  <c r="F137" i="5"/>
  <c r="F138" i="5"/>
  <c r="F139" i="5"/>
  <c r="F140" i="5"/>
  <c r="F141" i="5"/>
  <c r="F142" i="5"/>
  <c r="F143" i="5"/>
  <c r="F144" i="5"/>
  <c r="F145" i="5"/>
  <c r="F146" i="5"/>
  <c r="F147" i="5"/>
  <c r="F148" i="5"/>
  <c r="F149" i="5"/>
  <c r="F150" i="5"/>
  <c r="F151" i="5"/>
  <c r="F152" i="5"/>
  <c r="F153" i="5"/>
  <c r="F154" i="5"/>
  <c r="F155" i="5"/>
  <c r="F156" i="5"/>
  <c r="F157" i="5"/>
  <c r="F158" i="5"/>
  <c r="F159" i="5"/>
  <c r="F160" i="5"/>
  <c r="F161" i="5"/>
  <c r="F162" i="5"/>
  <c r="K74" i="5" l="1"/>
  <c r="P74" i="5" s="1"/>
  <c r="Q74" i="5" s="1"/>
  <c r="K62" i="5"/>
  <c r="P62" i="5" s="1"/>
  <c r="Q62" i="5" s="1"/>
  <c r="K50" i="5"/>
  <c r="P50" i="5" s="1"/>
  <c r="Q50" i="5" s="1"/>
  <c r="K38" i="5"/>
  <c r="P38" i="5" s="1"/>
  <c r="Q38" i="5" s="1"/>
  <c r="K26" i="5"/>
  <c r="P26" i="5" s="1"/>
  <c r="Q26" i="5" s="1"/>
  <c r="K14" i="5"/>
  <c r="P14" i="5" s="1"/>
  <c r="Q14" i="5" s="1"/>
  <c r="L37" i="5"/>
  <c r="K82" i="5"/>
  <c r="P82" i="5" s="1"/>
  <c r="Q82" i="5" s="1"/>
  <c r="K10" i="5"/>
  <c r="P10" i="5" s="1"/>
  <c r="Q10" i="5" s="1"/>
  <c r="L73" i="5"/>
  <c r="K154" i="5"/>
  <c r="P154" i="5" s="1"/>
  <c r="Q154" i="5" s="1"/>
  <c r="K24" i="5"/>
  <c r="P24" i="5" s="1"/>
  <c r="Q24" i="5" s="1"/>
  <c r="K81" i="5"/>
  <c r="P81" i="5" s="1"/>
  <c r="Q81" i="5" s="1"/>
  <c r="L157" i="5"/>
  <c r="L97" i="5"/>
  <c r="L13" i="5"/>
  <c r="K94" i="5"/>
  <c r="P94" i="5" s="1"/>
  <c r="Q94" i="5" s="1"/>
  <c r="K70" i="5"/>
  <c r="P70" i="5" s="1"/>
  <c r="Q70" i="5" s="1"/>
  <c r="K156" i="5"/>
  <c r="P156" i="5" s="1"/>
  <c r="Q156" i="5" s="1"/>
  <c r="K108" i="5"/>
  <c r="P108" i="5" s="1"/>
  <c r="Q108" i="5" s="1"/>
  <c r="K48" i="5"/>
  <c r="P48" i="5" s="1"/>
  <c r="Q48" i="5" s="1"/>
  <c r="K141" i="5"/>
  <c r="P141" i="5" s="1"/>
  <c r="Q141" i="5" s="1"/>
  <c r="K69" i="5"/>
  <c r="P69" i="5" s="1"/>
  <c r="Q69" i="5" s="1"/>
  <c r="K9" i="5"/>
  <c r="P9" i="5" s="1"/>
  <c r="Q9" i="5" s="1"/>
  <c r="K152" i="5"/>
  <c r="P152" i="5" s="1"/>
  <c r="Q152" i="5" s="1"/>
  <c r="K140" i="5"/>
  <c r="P140" i="5" s="1"/>
  <c r="Q140" i="5" s="1"/>
  <c r="K128" i="5"/>
  <c r="P128" i="5" s="1"/>
  <c r="Q128" i="5" s="1"/>
  <c r="K116" i="5"/>
  <c r="P116" i="5" s="1"/>
  <c r="Q116" i="5" s="1"/>
  <c r="K104" i="5"/>
  <c r="P104" i="5" s="1"/>
  <c r="Q104" i="5" s="1"/>
  <c r="K92" i="5"/>
  <c r="P92" i="5" s="1"/>
  <c r="Q92" i="5" s="1"/>
  <c r="K80" i="5"/>
  <c r="P80" i="5" s="1"/>
  <c r="Q80" i="5" s="1"/>
  <c r="K68" i="5"/>
  <c r="P68" i="5" s="1"/>
  <c r="Q68" i="5" s="1"/>
  <c r="K56" i="5"/>
  <c r="P56" i="5" s="1"/>
  <c r="Q56" i="5" s="1"/>
  <c r="K44" i="5"/>
  <c r="P44" i="5" s="1"/>
  <c r="Q44" i="5" s="1"/>
  <c r="K32" i="5"/>
  <c r="P32" i="5" s="1"/>
  <c r="Q32" i="5" s="1"/>
  <c r="K20" i="5"/>
  <c r="P20" i="5" s="1"/>
  <c r="Q20" i="5" s="1"/>
  <c r="K8" i="5"/>
  <c r="P8" i="5" s="1"/>
  <c r="Q8" i="5" s="1"/>
  <c r="L145" i="5"/>
  <c r="L85" i="5"/>
  <c r="K106" i="5"/>
  <c r="P106" i="5" s="1"/>
  <c r="Q106" i="5" s="1"/>
  <c r="K58" i="5"/>
  <c r="P58" i="5" s="1"/>
  <c r="Q58" i="5" s="1"/>
  <c r="K144" i="5"/>
  <c r="P144" i="5" s="1"/>
  <c r="Q144" i="5" s="1"/>
  <c r="K84" i="5"/>
  <c r="P84" i="5" s="1"/>
  <c r="Q84" i="5" s="1"/>
  <c r="K93" i="5"/>
  <c r="P93" i="5" s="1"/>
  <c r="Q93" i="5" s="1"/>
  <c r="K21" i="5"/>
  <c r="P21" i="5" s="1"/>
  <c r="Q21" i="5" s="1"/>
  <c r="K63" i="5"/>
  <c r="P63" i="5" s="1"/>
  <c r="Q63" i="5" s="1"/>
  <c r="K51" i="5"/>
  <c r="P51" i="5" s="1"/>
  <c r="Q51" i="5" s="1"/>
  <c r="K39" i="5"/>
  <c r="P39" i="5" s="1"/>
  <c r="Q39" i="5" s="1"/>
  <c r="K27" i="5"/>
  <c r="P27" i="5" s="1"/>
  <c r="Q27" i="5" s="1"/>
  <c r="K15" i="5"/>
  <c r="P15" i="5" s="1"/>
  <c r="Q15" i="5" s="1"/>
  <c r="K109" i="5"/>
  <c r="P109" i="5" s="1"/>
  <c r="Q109" i="5" s="1"/>
  <c r="L61" i="5"/>
  <c r="K142" i="5"/>
  <c r="P142" i="5" s="1"/>
  <c r="Q142" i="5" s="1"/>
  <c r="K34" i="5"/>
  <c r="P34" i="5" s="1"/>
  <c r="Q34" i="5" s="1"/>
  <c r="K132" i="5"/>
  <c r="P132" i="5" s="1"/>
  <c r="Q132" i="5" s="1"/>
  <c r="K72" i="5"/>
  <c r="P72" i="5" s="1"/>
  <c r="Q72" i="5" s="1"/>
  <c r="K12" i="5"/>
  <c r="P12" i="5" s="1"/>
  <c r="Q12" i="5" s="1"/>
  <c r="K153" i="5"/>
  <c r="P153" i="5" s="1"/>
  <c r="Q153" i="5" s="1"/>
  <c r="K105" i="5"/>
  <c r="P105" i="5" s="1"/>
  <c r="Q105" i="5" s="1"/>
  <c r="K57" i="5"/>
  <c r="P57" i="5" s="1"/>
  <c r="Q57" i="5" s="1"/>
  <c r="L121" i="5"/>
  <c r="L49" i="5"/>
  <c r="K130" i="5"/>
  <c r="P130" i="5" s="1"/>
  <c r="Q130" i="5" s="1"/>
  <c r="K46" i="5"/>
  <c r="P46" i="5" s="1"/>
  <c r="Q46" i="5" s="1"/>
  <c r="K120" i="5"/>
  <c r="P120" i="5" s="1"/>
  <c r="Q120" i="5" s="1"/>
  <c r="K60" i="5"/>
  <c r="P60" i="5" s="1"/>
  <c r="Q60" i="5" s="1"/>
  <c r="K129" i="5"/>
  <c r="P129" i="5" s="1"/>
  <c r="Q129" i="5" s="1"/>
  <c r="K45" i="5"/>
  <c r="P45" i="5" s="1"/>
  <c r="Q45" i="5" s="1"/>
  <c r="L133" i="5"/>
  <c r="L25" i="5"/>
  <c r="K118" i="5"/>
  <c r="P118" i="5" s="1"/>
  <c r="Q118" i="5" s="1"/>
  <c r="K22" i="5"/>
  <c r="P22" i="5" s="1"/>
  <c r="Q22" i="5" s="1"/>
  <c r="K96" i="5"/>
  <c r="P96" i="5" s="1"/>
  <c r="Q96" i="5" s="1"/>
  <c r="K36" i="5"/>
  <c r="P36" i="5" s="1"/>
  <c r="Q36" i="5" s="1"/>
  <c r="K117" i="5"/>
  <c r="P117" i="5" s="1"/>
  <c r="Q117" i="5" s="1"/>
  <c r="K33" i="5"/>
  <c r="P33" i="5" s="1"/>
  <c r="Q33" i="5" s="1"/>
  <c r="N44" i="1"/>
  <c r="N52" i="1"/>
  <c r="N64" i="1"/>
  <c r="N40" i="1"/>
  <c r="N48" i="1"/>
  <c r="N56" i="1"/>
  <c r="N60" i="1"/>
  <c r="N68" i="1"/>
  <c r="N58" i="1"/>
  <c r="N62" i="1"/>
  <c r="N66" i="1"/>
  <c r="N70" i="1"/>
  <c r="N59" i="1"/>
  <c r="N63" i="1"/>
  <c r="N67" i="1"/>
  <c r="R57" i="1"/>
  <c r="S57" i="1" s="1"/>
  <c r="R61" i="1"/>
  <c r="S61" i="1" s="1"/>
  <c r="R65" i="1"/>
  <c r="S65" i="1" s="1"/>
  <c r="R69" i="1"/>
  <c r="S69" i="1" s="1"/>
  <c r="R59" i="1"/>
  <c r="S59" i="1" s="1"/>
  <c r="R63" i="1"/>
  <c r="S63" i="1" s="1"/>
  <c r="R67" i="1"/>
  <c r="S67" i="1" s="1"/>
  <c r="R56" i="1"/>
  <c r="S56" i="1" s="1"/>
  <c r="R60" i="1"/>
  <c r="S60" i="1" s="1"/>
  <c r="R64" i="1"/>
  <c r="S64" i="1" s="1"/>
  <c r="R68" i="1"/>
  <c r="S68" i="1" s="1"/>
  <c r="N57" i="1"/>
  <c r="N61" i="1"/>
  <c r="N65" i="1"/>
  <c r="N69" i="1"/>
  <c r="R58" i="1"/>
  <c r="S58" i="1" s="1"/>
  <c r="R62" i="1"/>
  <c r="S62" i="1" s="1"/>
  <c r="R66" i="1"/>
  <c r="S66" i="1" s="1"/>
  <c r="R70" i="1"/>
  <c r="S70" i="1" s="1"/>
  <c r="R50" i="1"/>
  <c r="S50" i="1" s="1"/>
  <c r="R54" i="1"/>
  <c r="S54" i="1" s="1"/>
  <c r="N47" i="1"/>
  <c r="N51" i="1"/>
  <c r="N55" i="1"/>
  <c r="R48" i="1"/>
  <c r="S48" i="1" s="1"/>
  <c r="R52" i="1"/>
  <c r="S52" i="1" s="1"/>
  <c r="N49" i="1"/>
  <c r="N53" i="1"/>
  <c r="R45" i="1"/>
  <c r="S45" i="1" s="1"/>
  <c r="R49" i="1"/>
  <c r="S49" i="1" s="1"/>
  <c r="R53" i="1"/>
  <c r="S53" i="1" s="1"/>
  <c r="N50" i="1"/>
  <c r="N54" i="1"/>
  <c r="R47" i="1"/>
  <c r="S47" i="1" s="1"/>
  <c r="R51" i="1"/>
  <c r="S51" i="1" s="1"/>
  <c r="R55" i="1"/>
  <c r="S55" i="1" s="1"/>
  <c r="R43" i="1"/>
  <c r="S43" i="1" s="1"/>
  <c r="N41" i="1"/>
  <c r="N45" i="1"/>
  <c r="N42" i="1"/>
  <c r="N46" i="1"/>
  <c r="R46" i="1"/>
  <c r="S46" i="1" s="1"/>
  <c r="N36" i="1"/>
  <c r="R40" i="1"/>
  <c r="S40" i="1" s="1"/>
  <c r="R44" i="1"/>
  <c r="S44" i="1" s="1"/>
  <c r="R41" i="1"/>
  <c r="S41" i="1" s="1"/>
  <c r="R42" i="1"/>
  <c r="S42" i="1" s="1"/>
  <c r="N39" i="1"/>
  <c r="R39" i="1"/>
  <c r="S39" i="1" s="1"/>
  <c r="N43" i="1"/>
  <c r="N35" i="1"/>
  <c r="R37" i="1"/>
  <c r="S37" i="1" s="1"/>
  <c r="R26" i="1"/>
  <c r="S26" i="1" s="1"/>
  <c r="R35" i="1"/>
  <c r="S35" i="1" s="1"/>
  <c r="R36" i="1"/>
  <c r="S36" i="1" s="1"/>
  <c r="N37" i="1"/>
  <c r="N34" i="1"/>
  <c r="N38" i="1"/>
  <c r="R34" i="1"/>
  <c r="S34" i="1" s="1"/>
  <c r="R38" i="1"/>
  <c r="S38" i="1" s="1"/>
  <c r="R33" i="1"/>
  <c r="S33" i="1" s="1"/>
  <c r="R29" i="1"/>
  <c r="S29" i="1" s="1"/>
  <c r="N27" i="1"/>
  <c r="N31" i="1"/>
  <c r="N32" i="1"/>
  <c r="R24" i="1"/>
  <c r="S24" i="1" s="1"/>
  <c r="N25" i="1"/>
  <c r="N29" i="1"/>
  <c r="N33" i="1"/>
  <c r="R27" i="1"/>
  <c r="S27" i="1" s="1"/>
  <c r="N24" i="1"/>
  <c r="R31" i="1"/>
  <c r="S31" i="1" s="1"/>
  <c r="N28" i="1"/>
  <c r="R28" i="1"/>
  <c r="S28" i="1" s="1"/>
  <c r="R32" i="1"/>
  <c r="S32" i="1" s="1"/>
  <c r="R25" i="1"/>
  <c r="S25" i="1" s="1"/>
  <c r="N26" i="1"/>
  <c r="N30" i="1"/>
  <c r="R30" i="1"/>
  <c r="S30" i="1" s="1"/>
  <c r="N6" i="1"/>
  <c r="N10" i="1"/>
  <c r="N3" i="1"/>
  <c r="N7" i="1"/>
  <c r="N8" i="1"/>
  <c r="R4" i="1"/>
  <c r="S4" i="1" s="1"/>
  <c r="N9" i="1"/>
  <c r="R7" i="1"/>
  <c r="S7" i="1" s="1"/>
  <c r="N4" i="1"/>
  <c r="R8" i="1"/>
  <c r="S8" i="1" s="1"/>
  <c r="R9" i="1"/>
  <c r="S9" i="1" s="1"/>
  <c r="R10" i="1"/>
  <c r="S10" i="1" s="1"/>
  <c r="R3" i="1"/>
  <c r="S3" i="1" s="1"/>
  <c r="N5" i="1"/>
  <c r="R5" i="1"/>
  <c r="S5" i="1" s="1"/>
  <c r="R2" i="1"/>
  <c r="S2" i="1" s="1"/>
  <c r="R6" i="1"/>
  <c r="S6" i="1" s="1"/>
  <c r="N15" i="1"/>
  <c r="N19" i="1"/>
  <c r="N23" i="1"/>
  <c r="N17" i="1"/>
  <c r="N20" i="1"/>
  <c r="N21" i="1"/>
  <c r="R16" i="1"/>
  <c r="S16" i="1" s="1"/>
  <c r="R17" i="1"/>
  <c r="S17" i="1" s="1"/>
  <c r="R21" i="1"/>
  <c r="S21" i="1" s="1"/>
  <c r="N18" i="1"/>
  <c r="N22" i="1"/>
  <c r="R15" i="1"/>
  <c r="S15" i="1" s="1"/>
  <c r="R19" i="1"/>
  <c r="S19" i="1" s="1"/>
  <c r="R23" i="1"/>
  <c r="S23" i="1" s="1"/>
  <c r="R18" i="1"/>
  <c r="S18" i="1" s="1"/>
  <c r="N16" i="1"/>
  <c r="R22" i="1"/>
  <c r="S22" i="1" s="1"/>
  <c r="R20" i="1"/>
  <c r="S20" i="1" s="1"/>
  <c r="N14" i="1"/>
  <c r="N12" i="1"/>
  <c r="R11" i="1"/>
  <c r="S11" i="1" s="1"/>
  <c r="N13" i="1"/>
  <c r="R13" i="1"/>
  <c r="S13" i="1" s="1"/>
  <c r="R12" i="1"/>
  <c r="S12" i="1" s="1"/>
  <c r="N11" i="1"/>
  <c r="R14" i="1"/>
  <c r="S14" i="1" s="1"/>
  <c r="K7" i="5"/>
  <c r="P7" i="5" s="1"/>
  <c r="Q7" i="5" s="1"/>
  <c r="K119" i="5"/>
  <c r="P119" i="5" s="1"/>
  <c r="Q119" i="5" s="1"/>
  <c r="K71" i="5"/>
  <c r="P71" i="5" s="1"/>
  <c r="Q71" i="5" s="1"/>
  <c r="K23" i="5"/>
  <c r="P23" i="5" s="1"/>
  <c r="Q23" i="5" s="1"/>
  <c r="K111" i="5"/>
  <c r="P111" i="5" s="1"/>
  <c r="Q111" i="5" s="1"/>
  <c r="K127" i="5"/>
  <c r="P127" i="5" s="1"/>
  <c r="Q127" i="5" s="1"/>
  <c r="K79" i="5"/>
  <c r="P79" i="5" s="1"/>
  <c r="Q79" i="5" s="1"/>
  <c r="K43" i="5"/>
  <c r="P43" i="5" s="1"/>
  <c r="Q43" i="5" s="1"/>
  <c r="K162" i="5"/>
  <c r="P162" i="5" s="1"/>
  <c r="Q162" i="5" s="1"/>
  <c r="K150" i="5"/>
  <c r="P150" i="5" s="1"/>
  <c r="Q150" i="5" s="1"/>
  <c r="K138" i="5"/>
  <c r="P138" i="5" s="1"/>
  <c r="Q138" i="5" s="1"/>
  <c r="K126" i="5"/>
  <c r="P126" i="5" s="1"/>
  <c r="Q126" i="5" s="1"/>
  <c r="K114" i="5"/>
  <c r="P114" i="5" s="1"/>
  <c r="Q114" i="5" s="1"/>
  <c r="K102" i="5"/>
  <c r="P102" i="5" s="1"/>
  <c r="Q102" i="5" s="1"/>
  <c r="K90" i="5"/>
  <c r="P90" i="5" s="1"/>
  <c r="Q90" i="5" s="1"/>
  <c r="K78" i="5"/>
  <c r="P78" i="5" s="1"/>
  <c r="Q78" i="5" s="1"/>
  <c r="K66" i="5"/>
  <c r="P66" i="5" s="1"/>
  <c r="Q66" i="5" s="1"/>
  <c r="K54" i="5"/>
  <c r="P54" i="5" s="1"/>
  <c r="Q54" i="5" s="1"/>
  <c r="K42" i="5"/>
  <c r="P42" i="5" s="1"/>
  <c r="Q42" i="5" s="1"/>
  <c r="K30" i="5"/>
  <c r="P30" i="5" s="1"/>
  <c r="Q30" i="5" s="1"/>
  <c r="K18" i="5"/>
  <c r="P18" i="5" s="1"/>
  <c r="Q18" i="5" s="1"/>
  <c r="K6" i="5"/>
  <c r="P6" i="5" s="1"/>
  <c r="Q6" i="5" s="1"/>
  <c r="K143" i="5"/>
  <c r="P143" i="5" s="1"/>
  <c r="Q143" i="5" s="1"/>
  <c r="K95" i="5"/>
  <c r="P95" i="5" s="1"/>
  <c r="Q95" i="5" s="1"/>
  <c r="K47" i="5"/>
  <c r="P47" i="5" s="1"/>
  <c r="Q47" i="5" s="1"/>
  <c r="K135" i="5"/>
  <c r="P135" i="5" s="1"/>
  <c r="Q135" i="5" s="1"/>
  <c r="K87" i="5"/>
  <c r="P87" i="5" s="1"/>
  <c r="Q87" i="5" s="1"/>
  <c r="K151" i="5"/>
  <c r="P151" i="5" s="1"/>
  <c r="Q151" i="5" s="1"/>
  <c r="K115" i="5"/>
  <c r="P115" i="5" s="1"/>
  <c r="Q115" i="5" s="1"/>
  <c r="K67" i="5"/>
  <c r="P67" i="5" s="1"/>
  <c r="Q67" i="5" s="1"/>
  <c r="K31" i="5"/>
  <c r="P31" i="5" s="1"/>
  <c r="Q31" i="5" s="1"/>
  <c r="K161" i="5"/>
  <c r="P161" i="5" s="1"/>
  <c r="Q161" i="5" s="1"/>
  <c r="K149" i="5"/>
  <c r="P149" i="5" s="1"/>
  <c r="Q149" i="5" s="1"/>
  <c r="K137" i="5"/>
  <c r="P137" i="5" s="1"/>
  <c r="Q137" i="5" s="1"/>
  <c r="K125" i="5"/>
  <c r="P125" i="5" s="1"/>
  <c r="Q125" i="5" s="1"/>
  <c r="K113" i="5"/>
  <c r="P113" i="5" s="1"/>
  <c r="Q113" i="5" s="1"/>
  <c r="K101" i="5"/>
  <c r="P101" i="5" s="1"/>
  <c r="Q101" i="5" s="1"/>
  <c r="K89" i="5"/>
  <c r="P89" i="5" s="1"/>
  <c r="Q89" i="5" s="1"/>
  <c r="K77" i="5"/>
  <c r="P77" i="5" s="1"/>
  <c r="Q77" i="5" s="1"/>
  <c r="K65" i="5"/>
  <c r="P65" i="5" s="1"/>
  <c r="Q65" i="5" s="1"/>
  <c r="K53" i="5"/>
  <c r="P53" i="5" s="1"/>
  <c r="Q53" i="5" s="1"/>
  <c r="K41" i="5"/>
  <c r="P41" i="5" s="1"/>
  <c r="Q41" i="5" s="1"/>
  <c r="K29" i="5"/>
  <c r="P29" i="5" s="1"/>
  <c r="Q29" i="5" s="1"/>
  <c r="K17" i="5"/>
  <c r="P17" i="5" s="1"/>
  <c r="Q17" i="5" s="1"/>
  <c r="K5" i="5"/>
  <c r="P5" i="5" s="1"/>
  <c r="Q5" i="5" s="1"/>
  <c r="K155" i="5"/>
  <c r="P155" i="5" s="1"/>
  <c r="Q155" i="5" s="1"/>
  <c r="K107" i="5"/>
  <c r="P107" i="5" s="1"/>
  <c r="Q107" i="5" s="1"/>
  <c r="K59" i="5"/>
  <c r="P59" i="5" s="1"/>
  <c r="Q59" i="5" s="1"/>
  <c r="K11" i="5"/>
  <c r="P11" i="5" s="1"/>
  <c r="Q11" i="5" s="1"/>
  <c r="K147" i="5"/>
  <c r="P147" i="5" s="1"/>
  <c r="Q147" i="5" s="1"/>
  <c r="K99" i="5"/>
  <c r="P99" i="5" s="1"/>
  <c r="Q99" i="5" s="1"/>
  <c r="K3" i="5"/>
  <c r="P3" i="5" s="1"/>
  <c r="Q3" i="5" s="1"/>
  <c r="K103" i="5"/>
  <c r="P103" i="5" s="1"/>
  <c r="Q103" i="5" s="1"/>
  <c r="K19" i="5"/>
  <c r="P19" i="5" s="1"/>
  <c r="Q19" i="5" s="1"/>
  <c r="K160" i="5"/>
  <c r="P160" i="5" s="1"/>
  <c r="Q160" i="5" s="1"/>
  <c r="K148" i="5"/>
  <c r="P148" i="5" s="1"/>
  <c r="Q148" i="5" s="1"/>
  <c r="K136" i="5"/>
  <c r="P136" i="5" s="1"/>
  <c r="Q136" i="5" s="1"/>
  <c r="K124" i="5"/>
  <c r="P124" i="5" s="1"/>
  <c r="Q124" i="5" s="1"/>
  <c r="K112" i="5"/>
  <c r="P112" i="5" s="1"/>
  <c r="Q112" i="5" s="1"/>
  <c r="K100" i="5"/>
  <c r="P100" i="5" s="1"/>
  <c r="Q100" i="5" s="1"/>
  <c r="K88" i="5"/>
  <c r="P88" i="5" s="1"/>
  <c r="Q88" i="5" s="1"/>
  <c r="K76" i="5"/>
  <c r="P76" i="5" s="1"/>
  <c r="Q76" i="5" s="1"/>
  <c r="K64" i="5"/>
  <c r="P64" i="5" s="1"/>
  <c r="Q64" i="5" s="1"/>
  <c r="K52" i="5"/>
  <c r="P52" i="5" s="1"/>
  <c r="Q52" i="5" s="1"/>
  <c r="K40" i="5"/>
  <c r="P40" i="5" s="1"/>
  <c r="Q40" i="5" s="1"/>
  <c r="K28" i="5"/>
  <c r="P28" i="5" s="1"/>
  <c r="Q28" i="5" s="1"/>
  <c r="K16" i="5"/>
  <c r="P16" i="5" s="1"/>
  <c r="Q16" i="5" s="1"/>
  <c r="K4" i="5"/>
  <c r="P4" i="5" s="1"/>
  <c r="Q4" i="5" s="1"/>
  <c r="K131" i="5"/>
  <c r="P131" i="5" s="1"/>
  <c r="Q131" i="5" s="1"/>
  <c r="K83" i="5"/>
  <c r="P83" i="5" s="1"/>
  <c r="Q83" i="5" s="1"/>
  <c r="K35" i="5"/>
  <c r="P35" i="5" s="1"/>
  <c r="Q35" i="5" s="1"/>
  <c r="K123" i="5"/>
  <c r="P123" i="5" s="1"/>
  <c r="Q123" i="5" s="1"/>
  <c r="K75" i="5"/>
  <c r="P75" i="5" s="1"/>
  <c r="Q75" i="5" s="1"/>
  <c r="K139" i="5"/>
  <c r="P139" i="5" s="1"/>
  <c r="Q139" i="5" s="1"/>
  <c r="K91" i="5"/>
  <c r="P91" i="5" s="1"/>
  <c r="Q91" i="5" s="1"/>
  <c r="K55" i="5"/>
  <c r="P55" i="5" s="1"/>
  <c r="Q55" i="5" s="1"/>
  <c r="K159" i="5"/>
  <c r="P159" i="5" s="1"/>
  <c r="Q159" i="5" s="1"/>
  <c r="K157" i="5"/>
  <c r="P157" i="5" s="1"/>
  <c r="Q157" i="5" s="1"/>
  <c r="K73" i="5"/>
  <c r="P73" i="5" s="1"/>
  <c r="Q73" i="5" s="1"/>
  <c r="L105" i="5"/>
  <c r="L33" i="5"/>
  <c r="L140" i="5"/>
  <c r="L20" i="5"/>
  <c r="K25" i="5"/>
  <c r="P25" i="5" s="1"/>
  <c r="Q25" i="5" s="1"/>
  <c r="L141" i="5"/>
  <c r="L69" i="5"/>
  <c r="L128" i="5"/>
  <c r="L80" i="5"/>
  <c r="L32" i="5"/>
  <c r="L151" i="5"/>
  <c r="L115" i="5"/>
  <c r="L103" i="5"/>
  <c r="L91" i="5"/>
  <c r="L79" i="5"/>
  <c r="L67" i="5"/>
  <c r="L55" i="5"/>
  <c r="L43" i="5"/>
  <c r="L31" i="5"/>
  <c r="L19" i="5"/>
  <c r="L7" i="5"/>
  <c r="K145" i="5"/>
  <c r="P145" i="5" s="1"/>
  <c r="Q145" i="5" s="1"/>
  <c r="K85" i="5"/>
  <c r="P85" i="5" s="1"/>
  <c r="Q85" i="5" s="1"/>
  <c r="K49" i="5"/>
  <c r="P49" i="5" s="1"/>
  <c r="Q49" i="5" s="1"/>
  <c r="L117" i="5"/>
  <c r="L45" i="5"/>
  <c r="L116" i="5"/>
  <c r="L68" i="5"/>
  <c r="L139" i="5"/>
  <c r="K133" i="5"/>
  <c r="P133" i="5" s="1"/>
  <c r="Q133" i="5" s="1"/>
  <c r="K13" i="5"/>
  <c r="P13" i="5" s="1"/>
  <c r="Q13" i="5" s="1"/>
  <c r="L129" i="5"/>
  <c r="L57" i="5"/>
  <c r="L104" i="5"/>
  <c r="L44" i="5"/>
  <c r="L127" i="5"/>
  <c r="K97" i="5"/>
  <c r="P97" i="5" s="1"/>
  <c r="Q97" i="5" s="1"/>
  <c r="K61" i="5"/>
  <c r="P61" i="5" s="1"/>
  <c r="Q61" i="5" s="1"/>
  <c r="L81" i="5"/>
  <c r="L21" i="5"/>
  <c r="L152" i="5"/>
  <c r="L56" i="5"/>
  <c r="L16" i="5"/>
  <c r="K121" i="5"/>
  <c r="P121" i="5" s="1"/>
  <c r="Q121" i="5" s="1"/>
  <c r="K37" i="5"/>
  <c r="P37" i="5" s="1"/>
  <c r="Q37" i="5" s="1"/>
  <c r="L153" i="5"/>
  <c r="L93" i="5"/>
  <c r="L9" i="5"/>
  <c r="L92" i="5"/>
  <c r="L8" i="5"/>
  <c r="L109" i="5"/>
  <c r="L159" i="5"/>
  <c r="L147" i="5"/>
  <c r="L135" i="5"/>
  <c r="L123" i="5"/>
  <c r="L111" i="5"/>
  <c r="L99" i="5"/>
  <c r="L87" i="5"/>
  <c r="L75" i="5"/>
  <c r="L63" i="5"/>
  <c r="L51" i="5"/>
  <c r="L39" i="5"/>
  <c r="L27" i="5"/>
  <c r="L15" i="5"/>
  <c r="L149" i="5"/>
  <c r="L125" i="5"/>
  <c r="L89" i="5"/>
  <c r="L65" i="5"/>
  <c r="L41" i="5"/>
  <c r="L17" i="5"/>
  <c r="L4" i="5"/>
  <c r="L161" i="5"/>
  <c r="L137" i="5"/>
  <c r="L113" i="5"/>
  <c r="L101" i="5"/>
  <c r="L77" i="5"/>
  <c r="L53" i="5"/>
  <c r="L29" i="5"/>
  <c r="L3" i="5"/>
  <c r="L158" i="5"/>
  <c r="L122" i="5"/>
  <c r="L86" i="5"/>
  <c r="L50" i="5"/>
  <c r="L14" i="5"/>
  <c r="L156" i="5"/>
  <c r="L144" i="5"/>
  <c r="L132" i="5"/>
  <c r="L120" i="5"/>
  <c r="L108" i="5"/>
  <c r="L96" i="5"/>
  <c r="L84" i="5"/>
  <c r="L72" i="5"/>
  <c r="L60" i="5"/>
  <c r="L48" i="5"/>
  <c r="L36" i="5"/>
  <c r="L24" i="5"/>
  <c r="L12" i="5"/>
  <c r="L134" i="5"/>
  <c r="L98" i="5"/>
  <c r="L62" i="5"/>
  <c r="L26" i="5"/>
  <c r="L155" i="5"/>
  <c r="L131" i="5"/>
  <c r="L119" i="5"/>
  <c r="L107" i="5"/>
  <c r="L95" i="5"/>
  <c r="L83" i="5"/>
  <c r="L71" i="5"/>
  <c r="L59" i="5"/>
  <c r="L47" i="5"/>
  <c r="L35" i="5"/>
  <c r="L23" i="5"/>
  <c r="L11" i="5"/>
  <c r="L160" i="5"/>
  <c r="L148" i="5"/>
  <c r="L136" i="5"/>
  <c r="L124" i="5"/>
  <c r="L112" i="5"/>
  <c r="L100" i="5"/>
  <c r="L88" i="5"/>
  <c r="L76" i="5"/>
  <c r="L64" i="5"/>
  <c r="L52" i="5"/>
  <c r="L40" i="5"/>
  <c r="L28" i="5"/>
  <c r="L146" i="5"/>
  <c r="L110" i="5"/>
  <c r="L74" i="5"/>
  <c r="L38" i="5"/>
  <c r="L143" i="5"/>
  <c r="L154" i="5"/>
  <c r="L142" i="5"/>
  <c r="L130" i="5"/>
  <c r="L118" i="5"/>
  <c r="L106" i="5"/>
  <c r="L94" i="5"/>
  <c r="L82" i="5"/>
  <c r="L70" i="5"/>
  <c r="L58" i="5"/>
  <c r="L46" i="5"/>
  <c r="L34" i="5"/>
  <c r="L22" i="5"/>
  <c r="L10" i="5"/>
  <c r="L162" i="5"/>
  <c r="L150" i="5"/>
  <c r="L138" i="5"/>
  <c r="L126" i="5"/>
  <c r="L114" i="5"/>
  <c r="L102" i="5"/>
  <c r="L90" i="5"/>
  <c r="L78" i="5"/>
  <c r="L66" i="5"/>
  <c r="L54" i="5"/>
  <c r="L42" i="5"/>
  <c r="L30" i="5"/>
  <c r="L18" i="5"/>
  <c r="L6" i="5"/>
  <c r="L5" i="5"/>
</calcChain>
</file>

<file path=xl/sharedStrings.xml><?xml version="1.0" encoding="utf-8"?>
<sst xmlns="http://schemas.openxmlformats.org/spreadsheetml/2006/main" count="5240" uniqueCount="691">
  <si>
    <t>Lp.</t>
  </si>
  <si>
    <t>Proponowane produkty ICT (elementy sieci lub systemów informatycznych)</t>
  </si>
  <si>
    <t>Podprodukty (składowe produktu ICT)</t>
  </si>
  <si>
    <t>System teleinformatyczny (lokalny)</t>
  </si>
  <si>
    <t>Baza danych rejestrowych</t>
  </si>
  <si>
    <t>Serwerownie</t>
  </si>
  <si>
    <t>Elementy sieciowe (infrastruktura LAN/WAN)</t>
  </si>
  <si>
    <t>Systemy wspomagające</t>
  </si>
  <si>
    <t>System telefonii głosowej</t>
  </si>
  <si>
    <t>Platformy zdalnych połączeń, wideokonferencji i streamingu</t>
  </si>
  <si>
    <t>System anten i wzmacniaczy</t>
  </si>
  <si>
    <t>Elementy aktywne sieci (np. przełączniki, routery, punkty dostępu, UTM-y)</t>
  </si>
  <si>
    <t>Elementy sieciowe (infrastruktura LAN/WAN i Bezprzewodowe(Radio))</t>
  </si>
  <si>
    <t>System dziedzinowy realizujący zadania z zakresu obsługi korespondencji i archiwizacji zgodnie z Instrukcją Kancelaryjną.</t>
  </si>
  <si>
    <t>Moduły integracyjne służące do przepływu danych pomiędzy systemami dziedzinowymi (np. integrator podatki-obieg dokumentów, integrator gospodarowanie odpadami - obieg dokumentów)</t>
  </si>
  <si>
    <t>Urządzenia serwerowe</t>
  </si>
  <si>
    <t>Repozytorium dokumentów</t>
  </si>
  <si>
    <t>Przechowywanie danych konfiguracyjnych (np.serwery logiczne/wirtualne)</t>
  </si>
  <si>
    <t>System teleinformatyczny (zewnętrzny)</t>
  </si>
  <si>
    <t>Zewnętrzny system obiegu dokumentów (np. EZD RP, outsourcing)</t>
  </si>
  <si>
    <t>Modyły integracyjne służące do wymiany korespondencji elektronicznej (np. integrator e-puap, integrator e-doręczenia, integrator e-faktury, integrator e-urząd, integrator system informacji o mieście)</t>
  </si>
  <si>
    <t>System dziedzinowy realizujący zadania z zakresu obsługi klientów i realizacja usług</t>
  </si>
  <si>
    <t>Telefonia komórkowa (np. urzadzenia oparte na Androidzie, iOS)</t>
  </si>
  <si>
    <t>Telefonia VOIP</t>
  </si>
  <si>
    <t>Serwer pocztowy wewnętrzny (np. Postfix, ZoneMTA, WildDuck)</t>
  </si>
  <si>
    <t>Klient poczty elektronicznej (np. WindowsLive, Outlook, Tunderbird, Apple Mail)</t>
  </si>
  <si>
    <t>Zewnętrzne systemy wymiany danych ( np. e-puap, e-doręczenia, e-sms)</t>
  </si>
  <si>
    <t>Systemy komunikacji zewnętrznej z podmiotami i klientami</t>
  </si>
  <si>
    <t>Systemy wideokonferencyjne (np. Teams. CiscoWebex, ZOOM)</t>
  </si>
  <si>
    <t>System stremingowy (np. eSesje)</t>
  </si>
  <si>
    <t>System dziedzinowy realizujący zadania z zakresu informacji przestrzennej</t>
  </si>
  <si>
    <t>Serwisy internetowe (geoportale)</t>
  </si>
  <si>
    <t>Segregacja łącza klinet-pracownik-gość (np. przełączniki i routery zarządzalne, AP)</t>
  </si>
  <si>
    <t>Monitorowanie dostępem do sieci internet</t>
  </si>
  <si>
    <t>Monitorowanie segregacji sieci (izolowanie zasobów)</t>
  </si>
  <si>
    <t>System zarządzania usługą</t>
  </si>
  <si>
    <t>Przełącznice światłowodowe (np.usługodawca-urząd)</t>
  </si>
  <si>
    <t>Usługa wspracia (Help Desk)</t>
  </si>
  <si>
    <t>System dziedzinowy wspierający realizację zadań JST.</t>
  </si>
  <si>
    <t>Modyły integracyjne służące do wymiany danych (np. pomiędzy systemami, pomiędzy systemem dziedzinowym a ZUS-em, pomiędzy systemem dziedzinowym a SIP-em (GIS-em), pomiedzy systemem dziedzinowym a BIP-em, pomiędzy systemem dziedzinowym a e-doręczeniami, itd))</t>
  </si>
  <si>
    <t>Serwisy publikacji treści (zewnętrzny)</t>
  </si>
  <si>
    <t>Usługi hostingu stron WWW, BIP w tym zasobów serwerowych wraz z bazą danych</t>
  </si>
  <si>
    <t>Serwisy publikacji treści (lokalnie)</t>
  </si>
  <si>
    <t>Serwer www, WordPress, CMS</t>
  </si>
  <si>
    <t>Serwerownia w tym elementy monitorujące bezpieczeństwo obszaru (np.czujniki temperatury, czujniki wilgotności, czujniki wejścia)</t>
  </si>
  <si>
    <t>Moduł integrujący (np.integrator e-urząd - obieg dokumentów, integrator eBOK-obieg dokumentów)</t>
  </si>
  <si>
    <t>Serwer pocztowy zewewnętrzny (np.Nazwa.pl, Home.pl - oucourcing)</t>
  </si>
  <si>
    <t>Serwis SIP (GIS) (np.publiczne warstwy mapowe, warstwy ewidencyjne gis, meta dane, edukacyjne w zakrsie gis,ortofotomapa)</t>
  </si>
  <si>
    <t>System dziedzinowy realizujący zadania z zakresu sprawozdawczości</t>
  </si>
  <si>
    <t>Urządzenia mobilne realizujące usługi cyfrowe</t>
  </si>
  <si>
    <t>Elementy urzadzeń mobilnych (np.tablety, smartfony, drony, laptopy, smartwatche)</t>
  </si>
  <si>
    <t>Systemy zasilania</t>
  </si>
  <si>
    <t>Zasilacze UPS</t>
  </si>
  <si>
    <t>Nieautoryzowany dostęp (np. cyberatak lub użycie skradzionych danych logowania) do systemu dziedzinowego umożliwiający podgląd lub pobranie przechowywanej korespondencji i dokumentów.</t>
  </si>
  <si>
    <t>Tak – poufność zostaje poważnie naruszona (osoby nieuprawnione mogą poznać treść pism, w tym dane osobowe czy informacje niejawne).</t>
  </si>
  <si>
    <t>Może zostać naruszona – intruz może zmienić lub usunąć dokumenty (utrata poprawności przechowywanych danych).</t>
  </si>
  <si>
    <t>Produkt</t>
  </si>
  <si>
    <t>Podprodukt</t>
  </si>
  <si>
    <t>Zagrożenie</t>
  </si>
  <si>
    <t>Wpływ na poufność</t>
  </si>
  <si>
    <t>Wpływ na integralność</t>
  </si>
  <si>
    <t>Wpływ na dostępność</t>
  </si>
  <si>
    <t>Nie wpływa bezpośrednio na dostępność samego systemu (system nadal działa, choć dane mogą być skradzione).</t>
  </si>
  <si>
    <t>Atak ransomware szyfrujący bazę danych lub pliki systemu obiegu dokumentów.</t>
  </si>
  <si>
    <t>Możliwy – nowoczesne ataki ransomware często wykradają dane przed ich zaszyfrowaniem, co prowadzi do wycieku poufnych dokumentów.</t>
  </si>
  <si>
    <t>Tak – integralność zostaje naruszona całkowicie (dokumenty zostają zaszyfrowane, zmodyfikowane i nie można ich odczytać w oryginalnej postaci).</t>
  </si>
  <si>
    <t>Tak – dostępność systemu i dokumentów jest całkowicie zaburzona (użytkownicy nie mają dostępu do potrzebnych danych do czasu przywrócenia z kopii zapasowej).</t>
  </si>
  <si>
    <t>Awaria serwera lub bazy danych obsługującej system (np. uszkodzenie sprzętu lub błąd krytyczny oprogramowania).</t>
  </si>
  <si>
    <t>Nie – awaria sprzętu nie powoduje ujawnienia danych (poufność pozostaje zachowana).</t>
  </si>
  <si>
    <t>Może zostać naruszona – jeśli awaria nastąpi w trakcie zapisu danych, może dojść do ich częściowej utraty lub uszkodzenia (utrata spójności części dokumentów).</t>
  </si>
  <si>
    <t>Tak – dostępność systemu zostaje naruszona (system obiegu dokumentów jest niedostępny dla pracowników do czasu usunięcia awarii).</t>
  </si>
  <si>
    <t>Brak bieżących aktualizacji oprogramowania systemu lub jego komponentów (np. niewgranie poprawek bezpieczeństwa).</t>
  </si>
  <si>
    <t>Tak – brak aktualizacji może umożliwić atakującym wykorzystanie znanych luk i pozyskanie niejawnych informacji z systemu, co narusza poufność.</t>
  </si>
  <si>
    <t>Tak – cyberatak wykorzystujący niezałatane luki może zmodyfikować dane w systemie (naruszenie integralności dokumentów lub metadanych).</t>
  </si>
  <si>
    <t>Tak – poważne (np. wykorzystanie luki może doprowadzić do unieruchomienia usługi lub celowego wyłączenia systemu przez atakującego).</t>
  </si>
  <si>
    <t>Błąd użytkownika lub administratora (np. przypadkowe usunięcie ważnego dokumentu lub błędna konfiguracja uprawnień w systemie).</t>
  </si>
  <si>
    <t>Możliwe – niewłaściwe ustawienie uprawnień może spowodować, że niepowołane osoby uzyskają dostęp do dokumentów, naruszając poufność.</t>
  </si>
  <si>
    <t>Tak – przypadkowe skasowanie lub edycja dokumentu narusza integralność danych (dokumentacja jest niekompletna lub niepoprawna).</t>
  </si>
  <si>
    <t>Nieautoryzowany dostęp (np. wyciek loginu i hasła pracownika lub atak hakerski) do systemu e-usług, umożliwiający podgląd danych mieszkańców i zgłoszeń.</t>
  </si>
  <si>
    <t>Tak – naruszenie poufności danych osobowych klientów (np. dane mieszkańców, treść wniosków) w wyniku dostępu przez nieuprawnioną osobę.</t>
  </si>
  <si>
    <t>Może zostać naruszona – intruz może modyfikować zawartość spraw lub wniosków mieszkańców, co skutkuje niepoprawnymi danymi w systemie.</t>
  </si>
  <si>
    <t>Nie bezpośrednio – system nadal działa, jednak dane mogą zostać skradzione lub zmienione bez wpływu na dostępność usługi.</t>
  </si>
  <si>
    <t>Atak ransomware na serwer systemu eBOK, szyfrujący bazy danych z wnioskami i danymi klientów.</t>
  </si>
  <si>
    <t>Możliwy – w ataku ransomware dane mieszkańców mogą zostać skopiowane przed zaszyfrowaniem, co oznacza wyciek poufnych informacji (PESEL, adresy, treść zgłoszeń).</t>
  </si>
  <si>
    <t>Tak – integralność danych zostaje całkowicie naruszona (zaszyfrowane wnioski i dokumenty są niedostępne i zmodyfikowane).</t>
  </si>
  <si>
    <t>Tak – system eBOK staje się niedostępny dla mieszkańców i pracowników do czasu przywrócenia danych z kopii zapasowej.</t>
  </si>
  <si>
    <t>Przeciążenie lub atak DoS/DDoS na portal e-usług (np. masowe wysyłanie zapytań do serwera).</t>
  </si>
  <si>
    <t>Nie – tego typu atak nie ujawnia danych, atakujący jedynie blokuje dostęp, więc poufność informacji pozostaje zachowana.</t>
  </si>
  <si>
    <t>Nie – integralność danych nie ulega zmianie (dane nie są modyfikowane, tylko dostęp do nich jest utrudniony).</t>
  </si>
  <si>
    <t>Tak – poważnie narusza dostępność (obywatele nie mogą złożyć wniosku ani uzyskać informacji przez eBOK, system może stać się nieosiągalny w trakcie ataku).</t>
  </si>
  <si>
    <t>Awaria sprzętowa lub błąd systemu (np. uszkodzenie serwera aplikacyjnego eBOK).</t>
  </si>
  <si>
    <t>Nie – awaria techniczna nie powoduje wycieku danych (poufność jest zachowana).</t>
  </si>
  <si>
    <t>Może – nagłe zatrzymanie systemu podczas operacji może skutkować utratą lub uszkodzeniem części danych (np. wniosek nie zostanie poprawnie zapisany).</t>
  </si>
  <si>
    <t>Tak – brak dostępności usługi eBOK do czasu naprawy awarii uniemożliwia mieszkańcom korzystanie z elektronicznych usług urzędu.</t>
  </si>
  <si>
    <t>Brak aktualizacji oprogramowania portalu e-usług (np. przestarzały silnik CMS lub framework).</t>
  </si>
  <si>
    <t>Tak – znane luki w nieaktualnym oprogramowaniu mogą zostać wykorzystane do kradzieży danych osobowych klientów (naruszenie poufności).</t>
  </si>
  <si>
    <t>Tak – atakujący wykorzystując lukę mogą zmienić treści w systemie (np. treść informacji dla mieszkańców lub składanych wniosków), co narusza integralność informacji.</t>
  </si>
  <si>
    <t>Tak – możliwe całkowite unieruchomienie usługi przez atak (naruszenie dostępności) lub celowe wyłączenie portalu w celu usunięcia skutków włamania.</t>
  </si>
  <si>
    <t>Błędy użytkowników (np. pracownik urzędu błędnie zmodyfikuje ustawienia usług dostępnych w eBOK lub mieszkaniec omyłkowo upubliczni swoje dane przy wypełnianiu formularza).</t>
  </si>
  <si>
    <t>Możliwe – niewłaściwa konfiguracja może sprawić, że pewne dane staną się dostępne publicznie lub dla nieodpowiednich osób (naruszenie poufności danych mieszkańców).</t>
  </si>
  <si>
    <t>Tak – błędna edycja danych przez pracownika może spowodować wprowadzenie niepoprawnych informacji (naruszenie integralności bazy danych spraw).</t>
  </si>
  <si>
    <t>Częściowo – pojedynczy błąd użytkownika nie wyłącza całego systemu, ale może wpłynąć na dostępność lub poprawność konkretnej usługi (np. źle skonfigurowana usługa jest niedostępna do momentu poprawy).</t>
  </si>
  <si>
    <t>Nieautoryzowany dostęp do systemu informacji przestrzennej (np. wykorzystanie słabego hasła administratora) i wyciek zawartych w nim danych.</t>
  </si>
  <si>
    <t>Tak – narusza poufność danych przestrzennych, które mogą zawierać informacje chronione (np. dane właścicieli nieruchomości, plany zagospodarowania terenu przed publikacją).</t>
  </si>
  <si>
    <t>Tak – intruz mógłby zmodyfikować dane mapowe lub atrybuty obiektów (naruszenie integralności bazy danych GIS, prowadzące do błędnych informacji geodezyjnych).</t>
  </si>
  <si>
    <t>Nie bezpośrednio – system pozostaje dostępny, ale poufne dane zostały ujawnione lub zmienione.</t>
  </si>
  <si>
    <t>Złośliwe oprogramowanie (np. wirus lub ransomware) infekujące serwer GIS i zaszyfrowanie bazy danych przestrzennych.</t>
  </si>
  <si>
    <t>Możliwy – część ataków może kopiować dane przed ich zaszyfrowaniem, co oznacza wyciek poufnych informacji przestrzennych (naruszenie poufności).</t>
  </si>
  <si>
    <t>Tak – dane przestrzenne zostają zaszyfrowane lub uszkodzone, co całkowicie narusza ich integralność (mapy i rejestry stają się nieczytelne lub nieaktualne).</t>
  </si>
  <si>
    <t>Tak – brak dostępu do systemu GIS dla pracowników (np. urbanistów czy geodetów) do czasu odzyskania danych powoduje zatrzymanie pracy w obszarze planowania przestrzennego.</t>
  </si>
  <si>
    <t>Błąd lub awaria systemu (np. awaria serwera, na którym działa oprogramowanie GIS).</t>
  </si>
  <si>
    <t>Nie – awaria techniczna nie ujawnia danych (poufność pozostaje zachowana).</t>
  </si>
  <si>
    <t>Może – nagłe przerwanie działania podczas aktualizacji danych może spowodować częściową utratę lub niespójność danych (integralność może ucierpieć, np. niekompletne zapisy).</t>
  </si>
  <si>
    <t>Tak – system informacji przestrzennej jest niedostępny w trakcie awarii, co uniemożliwia pracownikom dostęp do map i danych lokalizacyjnych do czasu usunięcia usterki.</t>
  </si>
  <si>
    <t>Braki w aktualizacjach oprogramowania GIS (np. niezałatane luki w silniku bazy danych przestrzennej).</t>
  </si>
  <si>
    <t>Tak – atakujący mogą wykorzystać znane podatności do uzyskania dostępu do wrażliwych danych (naruszenie poufności informacji geodezyjnych).</t>
  </si>
  <si>
    <t>Tak – poprzez lukę można wprowadzić nieautoryzowane zmiany w bazie (np. manipulacja danymi ewidencyjnymi), co narusza integralność systemu.</t>
  </si>
  <si>
    <t>Tak – krytyczna luka może zostać wykorzystana do unieruchomienia usługi (atak powodujący niedostępność aplikacji GIS dla użytkowników).</t>
  </si>
  <si>
    <t>Błędy użytkownika (np. nieprawidłowe wprowadzenie danych przestrzennych lub usunięcie warstwy mapy przez pomyłkę).</t>
  </si>
  <si>
    <t>Możliwe – nie dotyczy bezpośrednio poufności, chyba że omyłkowo udostępniono dane publicznie, ale to mało prawdopodobne w tym scenariuszu.</t>
  </si>
  <si>
    <t>Tak – błędnie wprowadzone dane lub usunięcie istotnej informacji kartograficznej narusza integralność (dane w systemie GIS stają się niepełne lub zawierają pomyłki).</t>
  </si>
  <si>
    <t>Nie bezpośrednio – pojedynczy błąd nie czyni systemu niedostępnym, jednak może ograniczyć możliwość poprawnego korzystania z danych (np. brak ważnej warstwy do momentu przywrócenia z kopii).</t>
  </si>
  <si>
    <t>Nieautoryzowany dostęp do systemu (np. przez przełamanie zabezpieczeń) umożliwiający podgląd lub pobranie danych urzędowych.</t>
  </si>
  <si>
    <t>Tak – poufność danych przetwarzanych przez JST (np. dane mieszkańców, pracowników lub dokumenty wewnętrzne) zostaje naruszona przez dostęp osób niepowołanych.</t>
  </si>
  <si>
    <t>Tak – atakujący mając dostęp mógłby zmienić dane (np. edytować rejestry lub dokumenty), co narusza ich integralność i wiarygodność.</t>
  </si>
  <si>
    <t>Nie bezpośrednio – system nadal może działać, lecz doszło do wycieku lub modyfikacji danych.</t>
  </si>
  <si>
    <t>Atak ransomware na system JST skutkujący zaszyfrowaniem baz danych urzędu.</t>
  </si>
  <si>
    <t>Możliwy – przed zaszyfrowaniem dane mogą zostać skradzione, powodując wyciek wrażliwych informacji (naruszenie poufności).</t>
  </si>
  <si>
    <t>Tak – dane urzędowe zostają zaszyfrowane, co je niszczy/zmienia do nieczytelnej postaci (integralność całkowicie naruszona).</t>
  </si>
  <si>
    <t>Tak – system przestaje być dostępny dla pracowników urzędu, co uniemożliwia realizację zadań do czasu odtworzenia danych z backupu.</t>
  </si>
  <si>
    <t>Poważna awaria techniczna (np. uszkodzenie macierzy dyskowej zawierającej dane systemu JST).</t>
  </si>
  <si>
    <t>Nie – awaria sprzętu sama w sobie nie ujawnia informacji (poufność jest zachowana).</t>
  </si>
  <si>
    <t>Tak – utrata lub uszkodzenie danych na skutek awarii narusza ich integralność (część danych może ulec bezpowrotnej utracie, jeśli brak kopii zapasowej).</t>
  </si>
  <si>
    <t>Tak – brak dostępu do kluczowego systemu wewnętrznego zakłóca ciągłość działania urzędu (naruszenie dostępności do momentu naprawy i odtworzenia danych).</t>
  </si>
  <si>
    <t>Brak aktualizacji oprogramowania (np. system działający na niewspieranym systemie operacyjnym).</t>
  </si>
  <si>
    <t>Tak – naruszenie wymogów KRI i dobrych praktyk (nieaktualny system) zwiększa ryzyko włamania i wycieku danych wrażliwych (poufność zagrożona).</t>
  </si>
  <si>
    <t>Tak – wykorzystanie luk może skutkować nieautoryzowaną zmianą lub zniszczeniem danych (integralność zagrożona przez potencjalne ataki).</t>
  </si>
  <si>
    <t>Tak – wysoka (niezałatane luki mogą zostać użyte do destabilizacji lub wyłączenia systemu, naruszając jego dostępność).</t>
  </si>
  <si>
    <t>Błąd ludzki (np. wprowadzenie błędnych danych finansowych lub usunięcie wpisu z rejestru przez pracownika).</t>
  </si>
  <si>
    <t>Nie – ten scenariusz nie oznacza ujawnienia danych na zewnątrz (poufność pozostaje nienaruszona).</t>
  </si>
  <si>
    <t>Tak – pomyłki przy wprowadzaniu lub kasowaniu danych skutkują niepoprawnymi lub niekompletnymi informacjami w systemie (integralność danych urzędowych ulega pogorszeniu).</t>
  </si>
  <si>
    <t>Nie – pojedynczy błąd nie czyni systemu niedostępnym, ale może wymagać działań naprawczych (np. odtworzenia danych) aby przywrócić pełną funkcjonalność.</t>
  </si>
  <si>
    <t>Nieautoryzowany dostęp do systemu sprawozdawczego, pozwalający na odczyt lub pobranie danych raportowych przed ich oficjalnym przekazaniem.</t>
  </si>
  <si>
    <t>Tak – poufność danych zawartych w sprawozdaniach (np. informacje finansowe urzędu, statystyki) zostaje naruszona przez nieuprawnione ujawnienie.</t>
  </si>
  <si>
    <t>Tak – intruz mógłby zmodyfikować treść sprawozdań (np. zmienić wartości liczbowe), co oznacza poważne naruszenie integralności raportowanych danych.</t>
  </si>
  <si>
    <t>Nie – system nadal działa z perspektywy technicznej, choć dane zostały skompromitowane.</t>
  </si>
  <si>
    <t>Atak złośliwego oprogramowania (np. ransomware) na system sprawozdawczości.</t>
  </si>
  <si>
    <t>Możliwy – dane zawarte w sprawozdaniach mogą zostać skradzione przed zaszyfrowaniem, co stanowi naruszenie poufności informacji urzędowych.</t>
  </si>
  <si>
    <t>Tak – po zaszyfrowaniu dane sprawozdawcze stają się nieczytelne lub utracone, co całkowicie narusza ich integralność (raporty nie są wiarygodne ani dostępne w poprawnej formie).</t>
  </si>
  <si>
    <t>Tak – brak dostępu do systemu uniemożliwia przygotowanie i wysłanie wymaganych sprawozdań w terminie (naruszenie dostępności wpływające na ciągłość działania i zgodność z wymaganiami prawnymi).</t>
  </si>
  <si>
    <t>Awaria bazy danych lub aplikacji sprawozdawczej (np. błąd aplikacji podczas generowania raportu).</t>
  </si>
  <si>
    <t>Nie – awaria techniczna nie powoduje wycieku danych (poufność pozostaje nienaruszona).</t>
  </si>
  <si>
    <t>Może – jeśli awaria nastąpi podczas zapisu sprawozdania, może dojść do utraty części danych lub powstania niespójności (integralność raportów zagrożona).</t>
  </si>
  <si>
    <t>Tak – system może stać się chwilowo niedostępny, co opóźnia przygotowanie sprawozdań (naruszenie dostępności, zwłaszcza jeśli termin przekazania danych jest sztywny).</t>
  </si>
  <si>
    <t>Brak aktualnych aktualizacji i poprawek bezpieczeństwa systemu sprawozdawczego.</t>
  </si>
  <si>
    <t>Tak – stwarza to ryzyko, że atakujący wykorzystają luki, uzyskując dostęp do wrażliwych danych finansowych lub statystycznych (naruszenie poufności).</t>
  </si>
  <si>
    <t>Tak – poprzez znane luki można zmienić lub usunąć dane w raportach, zniekształcając ich treść (naruszenie integralności).</t>
  </si>
  <si>
    <t>Tak – poważne (niezałatane błędy mogą zostać wykorzystane do zakłócenia działania aplikacji, czyniąc ją niedostępną w kluczowym momencie sporządzania sprawozdań).</t>
  </si>
  <si>
    <t>Błąd operatora (np. wprowadzenie niepoprawnych danych do raportu lub pominięcie ważnej informacji).</t>
  </si>
  <si>
    <t>Nie – błąd wewnątrz urzędu nie powoduje automatycznie ujawnienia danych (poufność nie ulega zmianie).</t>
  </si>
  <si>
    <t>Tak – błędne dane w sprawozdaniu oznaczają, że integralność (dokładność) informacji przekazywanych np. do instytucji nadzorczych jest naruszona.</t>
  </si>
  <si>
    <t>Nie – system nadal funkcjonuje, ale jakość danych (a tym samym użyteczność sprawozdania) jest obniżona; ewentualnie konieczne jest ponowne przygotowanie raportu.</t>
  </si>
  <si>
    <t>Awaria lub niedostępność modułu integracyjnego, uniemożliwiająca wymianę danych między systemami.</t>
  </si>
  <si>
    <t>Nie bezpośrednio – brak działania integratora nie ujawnia informacji, jedynie je blokuje (poufność danych pozostaje zachowana).</t>
  </si>
  <si>
    <t>Może – jeśli dane nie zostaną przesłane na czas lub trafią w niepełnej formie, integralność procesów (np. niepełne akta sprawy z powodu braku dokumentu z innego systemu) zostaje naruszona.</t>
  </si>
  <si>
    <t>Tak – niedostępność integratora powoduje przerwę w działaniu usługi (np. brak spływu korespondencji z ePUAP do urzędu czy brak synchronizacji danych między systemami) i narusza dostępność tej funkcjonalności.</t>
  </si>
  <si>
    <t>Luka bezpieczeństwa w module integracyjnym (szczególnie takim, który komunikuje się z siecią zewnętrzną).</t>
  </si>
  <si>
    <t>Tak – podatność może pozwolić atakującemu przechwycić lub podejrzeć przesyłane tą drogą informacje (np. treść pism elektronicznych), co skutkuje naruszeniem poufności wymienianych danych.</t>
  </si>
  <si>
    <t>Tak – atakujący mogą również zmodyfikować przesyłane komunikaty (np. podmienić treść lub załączniki), co oznacza naruszenie integralności informacji przekazywanych między systemami.</t>
  </si>
  <si>
    <t>Może – jeśli exploit na lukę spowoduje zatrzymanie działania integratora (np. w wyniku ataku typu DoS lub awarii), wówczas dostępność usługi wymiany danych zostanie ograniczona.</t>
  </si>
  <si>
    <t>Niewłaściwa konfiguracja modułu integracyjnego.</t>
  </si>
  <si>
    <t>Tak – np. błędna konfiguracja adresatów może spowodować wysłanie wrażliwych danych do niewłaściwego odbiorcy lub otwarcie kanału komunikacji bez odpowiedniego szyfrowania (naruszenie poufności).</t>
  </si>
  <si>
    <t>Tak – źle skonfigurowany integrator może zniekształcić przesyłane dane (np. mapowanie pól powodujące pomieszanie informacji) lub przekazać je niekompletnymi, co narusza integralność danych.</t>
  </si>
  <si>
    <t>Tak – integrator może przestać działać poprawnie (lub wpaść w pętlę błędów) przy złej konfiguracji, co w efekcie może tymczasowo wstrzymać wymianę danych (naruszenie dostępności).</t>
  </si>
  <si>
    <t>Brak aktualizacji lub wsparcia dla modułu integracyjnego.</t>
  </si>
  <si>
    <t>Tak – przestarzały integrator może posiadać znane podatności, które ułatwią atakującym przejęcie lub podsłuch danych (naruszenie poufności).</t>
  </si>
  <si>
    <t>Tak – brak wsparcia może skutkować niezamierzonymi błędami w wymianie danych (np. po aktualizacji jednego z systemów współpracujących), co narusza poprawność przesyłanych informacji (integralność).</t>
  </si>
  <si>
    <t>Tak – jeżeli integrator nie jest kompatybilny z nowszymi systemami lub zawiera błędy, może często ulegać awariom, czyniąc wymianę danych okresowo niedostępną (naruszenie dostępności).</t>
  </si>
  <si>
    <t>Modyły integracyjne służące do wymiany danych (np. informacja przestrzenna-obieg dokumentów, informacja przestrzenna-system podatkowy, informacja przestrzenna-emuia)</t>
  </si>
  <si>
    <t>Tak – atakujący mogą wykorzystać znane podatności do uzyskania dostępu do wrażliwych danych (naruszenie poufności informacji).</t>
  </si>
  <si>
    <t>Tak – atakujący wykorzystując lukę mogą zmienić treści w systemie (np. treść informacji dla mieszkańców lub składanych wniosków), co narusza integralność informacji przekazywanych między systemami.</t>
  </si>
  <si>
    <t>Brak dostępności usługi zewnętrznego dostawcy (np. awaria systemu EZD po stronie dostawcy lub przerwa łączności internetowej).</t>
  </si>
  <si>
    <t>Nie – sama awaria zewnętrzna nie oznacza wycieku danych (poufność przechowywanych dokumentów pozostaje zachowana u dostawcy).</t>
  </si>
  <si>
    <t>Może pośrednio – jeśli podczas awarii pewne operacje były w trakcie, może dojść do niespójności (np. część dokumentów nie zsynchronizuje się poprawnie), jednak zasadniczo integralność danych u dostawcy powinna zostać utrzymana.</t>
  </si>
  <si>
    <t>Tak – poważnie narusza dostępność: urząd gminy traci dostęp do systemu obiegu dokumentów do czasu usunięcia awarii lub przywrócenia łączności, co wstrzymuje pracę z korespondencją.</t>
  </si>
  <si>
    <t>Naruszenie bezpieczeństwa u dostawcy usługi (np. włamanie do systemu EZD w chmurze).</t>
  </si>
  <si>
    <t>Tak – dane urzędu gminy znajdujące się w zewnętrznym systemie mogą zostać przejęte przez atakujących (naruszenie poufności dokumentów i informacji tam zawartych, mimo że infrastruktura jest poza urzędem).</t>
  </si>
  <si>
    <t>Tak – intruz w zewnętrznym systemie może zmienić lub usunąć dokumenty elektroniczne należące do urzędu (naruszenie integralności akt i rejestrów w systemie).</t>
  </si>
  <si>
    <t>Może – jeśli dostawca, wykrywając włamanie, czasowo wyłączy usługę lub atak spowoduje jej destabilizację, urząd nie będzie mógł korzystać z obiegu dokumentów (naruszenie dostępności).</t>
  </si>
  <si>
    <t>Zależność od zewnętrznego dostawcy i ograniczona kontrola (np. brak możliwości samodzielnego wykonania kopii zapasowej danych).</t>
  </si>
  <si>
    <t>Tak – jeżeli dostawca nie zabezpieczy właściwie danych lub personel dostawcy ma nieuprawniony dostęp, poufność dokumentów urzędu może zostać naruszona.</t>
  </si>
  <si>
    <t>Tak – urząd ma ograniczony wpływ na poprawność i odtwarzanie danych; np. błąd dostawcy może spowodować utratę części dokumentów i urząd nie ma bezpośredniej kontroli nad procesem odzyskiwania (integralność może być zagrożona w razie problemów).</t>
  </si>
  <si>
    <t>Tak – w przypadku problemów prawnych lub finansowych dostawcy (np. bankructwo, zerwanie umowy) ciągłość działania usługi może być zagrożona, co wpłynie na dostępność (urząd może utracić dostęp do swoich dokumentów).</t>
  </si>
  <si>
    <t>Niezgodność usługi z wymogami bezpieczeństwa (np. KRI, ISO 27001) lub prawem (np. RODO) – jeśli dostawca nie spełnia standardów.</t>
  </si>
  <si>
    <t>Tak – potencjalnie dane mogłyby być przetwarzane niezgodnie z wymaganymi standardami ochrony, co stanowi ryzyko naruszenia poufności (np. brak szyfrowania u dostawcy).</t>
  </si>
  <si>
    <t>Może – niespełnianie standardów przez dostawcę może zwiększyć ryzyko wystąpienia błędów lub nieautoryzowanych zmian w danych (integralność w dłuższej perspektywie zagrożona).</t>
  </si>
  <si>
    <t>Nie bezpośrednio – dopóki usługa działa, dostępność jest zapewniona; problem pojawi się raczej w sferze zaufania i zgodności, choć ewentualne sankcje lub nakazy wstrzymania usługi (np. przez regulatora) mogłyby pośrednio wpłynąć na dostępność.</t>
  </si>
  <si>
    <t>Przechowywanie danych (np. macierze, biblioteki, serwery backup, dyski zewnętrzne, serwery)</t>
  </si>
  <si>
    <t>Awarie fizyczne nośników danych (np. uszkodzenie dysku w macierzy lub taśmy backupowej).</t>
  </si>
  <si>
    <t>Nie – awaria sprzętowa sama w sobie nie powoduje wycieku informacji (poufność zachowana, dane po prostu stają się niedostępne).</t>
  </si>
  <si>
    <t>Tak – jeśli uszkodzenie obejmuje dane, które nie mają kopii, następuje utrata tych danych lub ich spójności (integralność zbiorów danych naruszona).</t>
  </si>
  <si>
    <t>Tak – awaria kluczowej pamięci masowej może spowodować zatrzymanie działania systemów korzystających z tych danych (naruszenie dostępności do momentu przywrócenia/naprawy).</t>
  </si>
  <si>
    <t>Brak redundantnych rozwiązań lub kopii zapasowych (np. pojedynczy dysk bez RAID, brak drugiej kopii danych).</t>
  </si>
  <si>
    <t>Nie bezpośrednio – dopóki nie nastąpi awaria lub incydent, poufność nie jest naruszona. Jednak brak backupu zwiększa ryzyko całkowitej utraty poufnych danych w razie awarii krytycznej.</t>
  </si>
  <si>
    <t>Tak – brak kopii zapasowej oznacza, że utrata danych (czy to przez awarię czy atak) jest nieodwracalna, naruszając integralność (kompletność) zasobów danych organizacji.</t>
  </si>
  <si>
    <t>Tak – bez redundancji awaria jednego elementu (dysku, serwera) natychmiast powoduje przerwę w dostępie do danych, drastycznie wpływając na dostępność usług.</t>
  </si>
  <si>
    <t>Kradzież lub zaginięcie nośnika danych (np. zewnętrznego dysku z kopiami zapasowymi).</t>
  </si>
  <si>
    <t>Tak – fizyczna utrata nośnika może skutkować dostaniem się danych w niepowołane ręce, zwłaszcza jeżeli nie były one zaszyfrowane (naruszenie poufności przechowywanych informacji).</t>
  </si>
  <si>
    <t>Nie – sama kradzież nośnika nie zmienia zawartości danych (integralność pozostaje nienaruszona, choć organizacja traci tę kopię).</t>
  </si>
  <si>
    <t>Tak – utrata jedynej kopii danych skutkuje ich niedostępnością (jeśli to był backup, brak możliwości odtworzenia zasobów w razie potrzeby oznacza długotrwałą niedostępność utraconych danych).</t>
  </si>
  <si>
    <t>Atak ransomware lub malware na serwer plików/backupów.</t>
  </si>
  <si>
    <t>Możliwy – jeśli złośliwe oprogramowanie przed szyfrowaniem wykona kopie plików, wrażliwe dane z przechowalni mogą wyciec (naruszenie poufności).</t>
  </si>
  <si>
    <t>Tak – zaszyfrowanie lub uszkodzenie przechowywanych plików oznacza ich niepoprawność i brak możliwości zaufania do ich treści (integralność danych zostaje poważnie naruszona).</t>
  </si>
  <si>
    <t>Tak – dostępność danych zostaje w znacznym stopniu ograniczona; np. zaszyfrowane kopie zapasowe nie nadają się do użytku, więc systemy produkcyjne nie mogą zostać przywrócone po awarii.</t>
  </si>
  <si>
    <t>Niewłaściwe ustawienia dostępu do zasobów (np. udział sieciowy z danymi dostępny dla zbyt szerokiego grona użytkowników).</t>
  </si>
  <si>
    <t>Tak – zbyt szerokie uprawnienia mogą pozwolić nieupoważnionym pracownikom (lub malware działającemu na ich koncie) podejrzeć poufne pliki (naruszenie poufności danych).</t>
  </si>
  <si>
    <t>Tak – nieautoryzowany użytkownik mógłby również skasować lub zmienić pliki, na które nie powinien mieć wpływu (naruszenie integralności przechowywanych informacji).</t>
  </si>
  <si>
    <t>Nie bezpośrednio – dopóki pliki nie zostaną usunięte, systemy nadal działają. Jednak konsekwencją może być celowe usunięcie danych przez intruza, co już wpływa na dostępność tych danych dla uprawnionych osób.</t>
  </si>
  <si>
    <t>Utrata danych konfiguracyjnych wskutek awarii (np. uszkodzenie serwera wirtualnego przechowującego konfiguracje systemów).</t>
  </si>
  <si>
    <t>Nie – pliki konfiguracyjne zazwyczaj nie zawierają danych osobowych czy wrażliwych treści, więc utrata nie oznacza wycieku poufnych informacji (poufność raczej nie zostaje naruszona).</t>
  </si>
  <si>
    <t>Tak – utrata konfiguracji oznacza, że odtworzone systemy mogą działać niepoprawnie lub z ustawieniami domyślnymi (integralność środowiska IT zostaje naruszona, bo konfiguracje nie odzwierciedlają stanu sprzed awarii).</t>
  </si>
  <si>
    <t>Tak – brak dostępu do poprawnych konfiguracji opóźnia przywracanie usług po awarii (systemy mogą być niedostępne lub działać niepoprawnie dłużej, dopóki konfiguracje nie zostaną odtworzone).</t>
  </si>
  <si>
    <t>Nieautoryzowany dostęp do plików konfiguracyjnych (np. przejęcie kopii konfiguracji serwera zawierającej hasła lub klucze).</t>
  </si>
  <si>
    <t>Tak – konfiguracje mogą zawierać poufne informacje, takie jak zahashowane hasła, klucze dostępowe lub adresy usług – ich wyciek ułatwia atakującym dalsze działania (naruszenie poufności infrastruktury).</t>
  </si>
  <si>
    <t>Tak – modyfikacja plików konfiguracyjnych przez osobę niepowołaną (np. dodanie użytkownika z uprawnieniami admina) zmienia stan bezpieczeństwa systemu i integralność konfiguracji zostaje naruszona.</t>
  </si>
  <si>
    <t>Może – złe zmiany w konfiguracji mogą spowodować nieprawidłowe działanie usług (np. usługa nie uruchomi się z błędną konfiguracją), co przekłada się na niedostępność do czasu naprawy.</t>
  </si>
  <si>
    <t>Brak aktualizacji konfiguracji zgodnie ze zmianami systemu (np. po aktualizacji systemu nie zarchiwizowano nowych parametrów).</t>
  </si>
  <si>
    <t>Nie – nie jest to kwestia poufności (dane konfiguracyjne co do zasady nie dotyczą bezpośrednio danych osobowych).</t>
  </si>
  <si>
    <t>Tak – w razie awarii odtworzenie systemu z nieaktualnej konfiguracji może skutkować niespójnościami lub błędnym działaniem (integralność odtworzonych ustawień jest niepełna).</t>
  </si>
  <si>
    <t>Tak – jeśli konfiguracja nie odzwierciedla stanu bieżącego, proces przywracania usług będzie dłuższy lub nieskuteczny, co wydłuża okres niedostępności systemów.</t>
  </si>
  <si>
    <t>Awaria lub przeciążenie systemu wirtualizacji zarządzającego serwerami logicznymi.</t>
  </si>
  <si>
    <t>Nie – awaria hypervisora nie ujawnia konfiguracji na zewnątrz (poufność danych konfiguracyjnych niezmieniona).</t>
  </si>
  <si>
    <t>Może – nagłe zatrzymanie wielu maszyn wirtualnych może skutkować uszkodzeniem plików konfiguracyjnych (np. niespójne stany maszyn), co narusza integralność środowiska.</t>
  </si>
  <si>
    <t>Tak – niedostępność platformy wirtualizacyjnej powoduje jednoczesną utratę dostępności wielu usług zależnych od tych maszyn (poważne naruszenie dostępności do czasu ponownego uruchomienia infrastruktury).</t>
  </si>
  <si>
    <t>Nieautoryzowany dostęp do repozytorium dokumentów (np. brak odpowiednich uprawnień, umożliwiający odczyt albo pobranie poufnych dokumentów przez nieuprawnione osoby).</t>
  </si>
  <si>
    <t>Tak – poufność dokumentów jest naruszona, gdy dostęp do nich uzyskują osoby spoza wąskiego grona uprawnionych (np. wyciek akt zawierających dane osobowe lub tajemnice firmy).</t>
  </si>
  <si>
    <t>Nie – sam nieautoryzowany odczyt nie zmienia treści dokumentów (integralność treści pozostaje zachowana).</t>
  </si>
  <si>
    <t>Nie – repozytorium nadal funkcjonuje, choć doszło do wycieku danych; jednak jeśli reakcją jest np. wyłączenie systemu w celu zbadania incydentu, to pośrednio dostępność może zostać ograniczona.</t>
  </si>
  <si>
    <t>Utrata lub usunięcie dokumentów w repozytorium (np. wskutek awarii systemu zarządzającego dokumentami lub błędu administratora).</t>
  </si>
  <si>
    <t>Nie – utrata dotyczy danych wewnętrznych; poufność nie jest kwestią, bo dane nie trafiają do osób niepowołanych, a raczej znikają.</t>
  </si>
  <si>
    <t>Tak – usunięcie lub uszkodzenie plików oznacza naruszenie integralności zbiorów dokumentów (archiwum jest niekompletne lub dokumenty są uszkodzone).</t>
  </si>
  <si>
    <t>Tak – brak dostępu do utraconych dokumentów oznacza ich niedostępność dla użytkowników (naruszenie dostępności, być może nieodwracalne jeśli brak kopii).</t>
  </si>
  <si>
    <t>Atak ransomware na repozytorium plików (zaszyfrowanie katalogów z dokumentami).</t>
  </si>
  <si>
    <t>Możliwy – przed zaszyfrowaniem dokumenty mogą zostać skopiowane przez malware i przekazane atakującym, co skutkuje wyciekiem treści (naruszenie poufności).</t>
  </si>
  <si>
    <t>Tak – zaszyfrowane dokumenty ulegają logicznemu zniszczeniu (ich treść jest nieczytelna, co stanowi naruszenie integralności przechowywanych informacji).</t>
  </si>
  <si>
    <t>Tak – użytkownicy nie mają dostępu do potrzebnych dokumentów do czasu odszyfrowania lub przywrócenia z backupu (całkowite zaburzenie dostępności).</t>
  </si>
  <si>
    <t>Brak regularnego backupu dokumentów z repozytorium.</t>
  </si>
  <si>
    <t>Nie – dopóki nie nastąpi awaria lub atak, poufność nie jest bezpośrednio zagrożona przez brak kopii (dane nie wyciekają).</t>
  </si>
  <si>
    <t>Tak – brak kopii bezpieczeństwa oznacza, że w razie utraty danych (awarii serwera czy ataku) dokumentów nie da się odtworzyć, co narusza integralność (kompletność) archiwum urzędu.</t>
  </si>
  <si>
    <t>Tak – jeżeli oryginały dokumentów zostaną zniszczone, a nie ma kopii, to te informacje są trwale niedostępne (naruszenie dostępności w sposób trwały).</t>
  </si>
  <si>
    <t>Błędy indeksowania lub metadanych w systemie repozytorium.</t>
  </si>
  <si>
    <t>Nie – nie dotyczy bezpośrednio poufności (błędy indeksu nie powodują ujawnienia dokumentów).</t>
  </si>
  <si>
    <t>Tak – niewłaściwe indeksy/metadane mogą prowadzić do utraty powiązania z dokumentami lub błędnej klasyfikacji, co narusza integralność kontekstu informacji (dokumenty mogą być trudne do zidentyfikowania lub powiązane z niewłaściwymi sprawami).</t>
  </si>
  <si>
    <t>Częściowo – dokumenty nadal istnieją, ale mogą być praktycznie niedostępne dla użytkowników, którzy nie mogą ich wyszukać czy poprawnie zlokalizować (ograniczenie dostępności do momentu naprawy bazy metadanych).</t>
  </si>
  <si>
    <t>Bazy danych (np. dane klientów/kontrahentów, dane użytkowników, dane konfiguracyjne, meta dane)</t>
  </si>
  <si>
    <t>Atak typu SQL Injection lub inna podatność aplikacyjna skutkująca nieautoryzowanym dostępem do bazy danych rejestrowych.</t>
  </si>
  <si>
    <t>Tak – poufne dane przechowywane w bazie (np. dane osobowe mieszkańców, klientów) mogą zostać w wyniku ataku odczytane przez osoby nieuprawnione (poważne naruszenie poufności).</t>
  </si>
  <si>
    <t>Tak – atakujący może również dokonać zmian w bazie (np. zmodyfikować rekordy), co bezpośrednio narusza integralność danych (dane stają się niewiarygodne).</t>
  </si>
  <si>
    <t>Może – jeśli atak spowoduje usunięcie danych lub uszkodzenie bazy, pewne funkcje systemu przestaną działać (naruszenie dostępności konkretnych informacji, choć sama baza może nadal działać).</t>
  </si>
  <si>
    <t>Kompromitacja konta administratora bazy danych lub haseł dostępowych.</t>
  </si>
  <si>
    <t>Tak – uzyskanie dostępu administracyjnego do bazy pozwala na odczyt pełnej zawartości (całkowite naruszenie poufności wszystkich danych w bazie).</t>
  </si>
  <si>
    <t>Tak – intruz z uprawnieniami DBA może zmieniać, usuwać lub dodawać dane wedle woli, całkowicie podważając integralność informacji w bazie.</t>
  </si>
  <si>
    <t>Tak – atakujący mógłby również usunąć lub zablokować bazę danych, co czyni ją niedostępną dla urzędu (naruszenie dostępności do czasu odzyskania kontroli).</t>
  </si>
  <si>
    <t>Brak aktualnych kopii zapasowych bazy danych.</t>
  </si>
  <si>
    <t>Nie – w normalnej pracy brak backupu nie ujawnia informacji (poufność bez zmian), problem ujawnia się dopiero przy incydencie.</t>
  </si>
  <si>
    <t>Tak – jeżeli dojdzie do awarii lub utraty danych (np. uszkodzenie tabel, błąd systemu), a baza nie była backupowana, utracone dane nie zostaną odzyskane (naruszenie integralności – dane trwale utracone lub niekompletne).</t>
  </si>
  <si>
    <t>Tak – po poważnej awarii baza może pozostać niedostępna lub okrojona funkcjonalnie na dłużej, bo nie ma możliwości jej szybko odtworzyć (znaczne naruszenie dostępności usług zależnych od tej bazy).</t>
  </si>
  <si>
    <t>Atak ransomware lub inny na serwer bazy danych.</t>
  </si>
  <si>
    <t>Możliwy – dane z bazy (np. dane osobowe) mogą zostać wykradzione przed ich zaszyfrowaniem, co oznacza naruszenie poufności informacji.</t>
  </si>
  <si>
    <t>Tak – zaszyfrowanie plików bazy lub zainfekowanie struktur danych niszczy ich spójność i czytelność (integralność bazy ulega całkowitemu naruszeniu).</t>
  </si>
  <si>
    <t>Tak – baza danych przestaje działać lub jest celowo wyłączona, co uniemożliwia dostęp do aplikacji z niej korzystających (pełne naruszenie dostępności aż do momentu przywrócenia).</t>
  </si>
  <si>
    <t>Błąd ludzki lub aplikacyjny skutkujący uszkodzeniem danych (np. pomyłkowe wykonanie polecenia DELETE bez klauzuli WHERE na produkcyjnej bazie).</t>
  </si>
  <si>
    <t>Nie – błąd ten nie wiąże się z udostępnieniem danych niepowołanym podmiotom, więc poufność nie jest bezpośrednio naruszona.</t>
  </si>
  <si>
    <t>Tak – wskutek błędu część lub całość danych może zostać nieodwracalnie usunięta lub zmieniona niewłaściwie, co poważnie narusza integralność bazy (dane utracone lub błędne).</t>
  </si>
  <si>
    <t>Tak – usunięcie krytycznych danych może spowodować awarię systemów korzystających z bazy lub brak dostępności ważnych funkcji do czasu naprawy (np. odtworzenia z kopii).</t>
  </si>
  <si>
    <t>Pożar w serwerowni (np. spowodowany zwarciem lub przegrzaniem urządzeń) i brak skutecznego systemu gaśniczego.</t>
  </si>
  <si>
    <t>Tak – jeśli nośniki danych nie zostaną zniszczone całkowicie, istnieje ryzyko przejęcia ocalałych nośników z wrażliwymi danymi przez osoby postronne podczas akcji ratunkowej (potencjalne naruszenie poufności).</t>
  </si>
  <si>
    <t>Tak – pożar może fizycznie zniszczyć serwery i przechowywane na nich dane, bez możliwości ich odzyskania (integralność danych zostaje trwale utracona).</t>
  </si>
  <si>
    <t>Tak – infrastruktura ulega zniszczeniu, wszystkie systemy w serwerowni przestają działać (całkowite naruszenie dostępności usług do czasu odbudowania środowiska).</t>
  </si>
  <si>
    <t>Zalanie serwerowni (np. w wyniku awarii systemu klimatyzacji, pęknięcia rury lub akcji gaśniczej).</t>
  </si>
  <si>
    <t>Tak – podobnie jak przy pożarze, uszkodzone nośniki mogą potencjalnie wpaść w niepowołane ręce podczas sprzątania szkód, co może skutkować wyciekiem danych (naruszenie poufności).</t>
  </si>
  <si>
    <t>Tak – woda może trwale uszkodzić urządzenia i dane na dyskach, powodując nieodwracalną utratę części informacji (integralność danych naruszona przez fizyczne zniszczenie).</t>
  </si>
  <si>
    <t>Tak – zalanie może unieruchomić całą infrastrukturę IT na długi czas, czyniąc systemy niedostępnymi (naruszenie dostępności aż do przywrócenia sprzętu i danych).</t>
  </si>
  <si>
    <t>Przegrzanie pomieszczenia serwerowni (np. awaria klimatyzacji, niewystarczające chłodzenie).</t>
  </si>
  <si>
    <t>Nie – wzrost temperatury sam w sobie nie powoduje wycieku informacji (poufność bez zmian).</t>
  </si>
  <si>
    <t>Tak – nadmierna temperatura może uszkodzić serwery i doprowadzić do błędów zapisu lub utraty danych (integralność przetwarzanych danych może zostać naruszona w wyniku awarii sprzętu).</t>
  </si>
  <si>
    <t>Tak – w wyniku przegrzania urządzenia mogą się wyłączać lub działać niestabilnie, co skutkuje przestojami i ograniczoną dostępnością usług informatycznych.</t>
  </si>
  <si>
    <t>Nieautoryzowany dostęp fizyczny do serwerowni (np. wtargnięcie osoby bez uprawnień).</t>
  </si>
  <si>
    <t>Tak – intruz, mając fizyczny dostęp do urządzeń, może odczytać lub skopiować dane bezpośrednio z serwerów lub nośników (poważne naruszenie poufności danych).</t>
  </si>
  <si>
    <t>Tak – osoba nieuprawniona może celowo zmodyfikować lub zniszczyć sprzęt czy nośniki (np. usunąć dysk, zmienić okablowanie), co naruszy integralność systemów i danych.</t>
  </si>
  <si>
    <t>Tak – sabotaż lub niezamierzone działania intruza (np. odłączenie kabli) mogą natychmiast spowodować zatrzymanie działania wielu systemów (naruszenie dostępności).</t>
  </si>
  <si>
    <t>Awaria systemów monitorujących (czujników) lub lekceważenie alarmów środowiskowych.</t>
  </si>
  <si>
    <t>Nie – awaria czujnika nie ujawnia danych, jednak brak nadzoru zwiększa ryzyko niezauważenia zdarzeń zagrażających bezpieczeństwu (poufność danych pozostaje bez zmian do czasu incydentu).</t>
  </si>
  <si>
    <t>Może – jeśli np. czujnik zalania nie zadziała, szkody mogą być większe (więcej sprzętu ulegnie zniszczeniu), co przekłada się na większą utratę danych (większe naruszenie integralności niż gdyby zadziałały zabezpieczenia).</t>
  </si>
  <si>
    <t>Tak – brak działających alarmów opóźnia reakcję na awarię (np. pożar, wzrost temperatury), co wydłuża czas trwania incydentu i zwiększa skalę przestoju systemów (naruszenie dostępności).</t>
  </si>
  <si>
    <t>Awaria lub uszkodzenie urządzenia sieciowego (np. przełącznika lub routera).</t>
  </si>
  <si>
    <t>Nie – awaria urządzenia nie powoduje wycieku informacji (poufność nie jest bezpośrednio naruszona).</t>
  </si>
  <si>
    <t>Nie – dane nie ulegają zmianie, jedynie ruch sieciowy zostaje przerwany (integralność przesyłanych danych pozostaje bez zmian w momencie awarii).</t>
  </si>
  <si>
    <t>Tak – uszkodzenie kluczowego urządzenia sieciowego skutkuje przerwaniem łączności dla części lub całości sieci (poważne naruszenie dostępności usług zależnych od sieci).</t>
  </si>
  <si>
    <t>Błędna konfiguracja urządzeń (np. niewłaściwe ustawienia firewall/UTM, VLAN czy routingu).</t>
  </si>
  <si>
    <t>Tak – np. źle skonfigurowany firewall może nie filtrować ruchu i przepuścić niepożądane osoby do sieci wewnętrznej, co stanowi zagrożenie poufności danych przesyłanych wewnątrz (możliwość podsłuchu).</t>
  </si>
  <si>
    <t>Tak – zła konfiguracja może powodować, że dane trafią nie tam gdzie trzeba lub zostaną zniekształcone (np. kolizje adresów IP mogą skutkować utratą pakietów), co narusza poprawność komunikacji (integralność transmisji).</t>
  </si>
  <si>
    <t>Tak – skutkiem może być np. pętla sieciowa lub odcięcie segmentu sieci, co bezpośrednio wpływa na dostępność (część użytkowników traci łączność z systemami).</t>
  </si>
  <si>
    <t>Brak aktualizacji oprogramowania (firmware) urządzeń sieciowych.</t>
  </si>
  <si>
    <t>Tak – znane podatności w starym firmware mogą umożliwić atakującemu przejęcie kontroli nad urządzeniem i podsłuch ruchu (naruszenie poufności przesyłanych danych, np. poprzez sniffing na zhakowanym przełączniku).</t>
  </si>
  <si>
    <t>Tak – przejęty przez atakującego router może modyfikować ruch (np. przekierowywać na fałszywe strony lub zmieniać treść przesyłanych pakietów), co narusza integralność komunikacji.</t>
  </si>
  <si>
    <t>Tak – atak na niezałatany sprzęt może spowodować jego crash (np. celowo wywołany błąd w oprogramowaniu), co unieruchomi część sieci (naruszenie dostępności).</t>
  </si>
  <si>
    <t>Atak typu DoS/DDoS na infrastrukturę sieciową (np. zalew pakietów do bramy UTM).</t>
  </si>
  <si>
    <t>Nie – celem takiego ataku jest blokada usług, nie ujawnienie danych, więc poufność pozostaje nietknięta.</t>
  </si>
  <si>
    <t>Nie – integralność danych nie jest celem ataku; przesyłane dane są jedynie opóźniane lub gubione, ale nie zmieniane przez atak.</t>
  </si>
  <si>
    <t>Tak – przeciążenie łącza lub urządzenia skutkuje spowolnieniem lub całkowitym brakiem komunikacji w sieci (naruszenie dostępności usług internetowych i sieciowych dla użytkowników).</t>
  </si>
  <si>
    <t>Podłączenie nieautoryzowanego urządzenia do sieci (np. „rogue AP” lub niezabezpieczony switch w biurze).</t>
  </si>
  <si>
    <t>Tak – nieautoryzowane urządzenie może posłużyć atakującemu do przechwytywania ruchu sieciowego lub wprowadzenia go do sieci wewnętrznej, co zagraża poufności przesyłanych informacji w LAN.</t>
  </si>
  <si>
    <t>Może – jeśli takie urządzenie zostanie skonfigurowane złośliwie, może np. przekierowywać ruch lub odpowiadać za serwery DHCP, wprowadzając błędne informacje do konfiguracji sieci (naruszenie integralności środowiska komunikacyjnego).</t>
  </si>
  <si>
    <t>Tak – dodatkowy, nieznany element sieci może powodować problemy (np. pętle, konflikty adresów), które skutkują przerwami w dostępie do sieci dla legalnych użytkowników (naruszenie dostępności).</t>
  </si>
  <si>
    <t>Brak lub nieprawidłowa segregacja sieci (np. sieć gościnna nieodizolowana od sieci wewnętrznej).</t>
  </si>
  <si>
    <t>Tak – goście lub nieautoryzowani użytkownicy podłączający się do sieci gościnnej mogą uzyskać dostęp do wewnętrznych zasobów (np. serwerów, udziałów plików) i wykradać dane, co narusza poufność informacji urzędu.</t>
  </si>
  <si>
    <t>Tak – intruz w sieci wewnętrznej mógłby potencjalnie modyfikować dane (np. ataki MITM na usługi wewnętrzne, podmiana ruchu), co prowadzi do naruszenia integralności przesyłanych lub przechowywanych informacji.</t>
  </si>
  <si>
    <t>Tak – brak izolacji może skutkować również niezamierzonym obciążeniem lub awarią (np. gość uruchamia wirusa rozprzestrzeniającego się po sieci), co naruszy dostępność systemów wewnętrznych (awarie, spowolnienie).</t>
  </si>
  <si>
    <t>Ciągłość łącza Wi-Fi roaming, Wi-Fi (np. AP FortiNet)</t>
  </si>
  <si>
    <t>Brak ciągłości sygnału Wi-Fi podczas przemieszczania się (np. niedoskonały roaming między punktami dostępowymi).</t>
  </si>
  <si>
    <t>Nie – problem z roamingiem nie powoduje przechwycenia ani ujawnienia danych (poufność pozostaje bez zmian).</t>
  </si>
  <si>
    <t>Może – jeżeli połączenie zrywa się w trakcie przesyłania danych, pewne transakcje mogą zostać niekompletnie zapisane (ryzyko niewielkiego naruszenia integralności operacji, np. niepełne wysłanie formularza).</t>
  </si>
  <si>
    <t>Tak – użytkownik traci na chwilę połączenie sieciowe przy przemieszczaniu się po budynku, co objawia się przerwami w dostępie do usług (naruszenie dostępności bezprzewodowej sieci do momentu ponownego zestawienia sesji).</t>
  </si>
  <si>
    <t>Nieprawidłowe posługiwanie się przełącznicą światłowodową (np. błędne wpięcie/ wypięcie włókien).</t>
  </si>
  <si>
    <t>Nie – błędne przepięcie kabli nie przekazuje informacji osobom postronnym, jedynie zaburza ich przepływ (poufność danych nie jest naruszona).</t>
  </si>
  <si>
    <t>Może – jeżeli włókna zostaną pomylone, ruch sieciowy może zostać skierowany niepoprawnie lub ulec kolizji, co potencjalnie może powodować utratę pakietów (informacje nie docierają w całości, więc spójność transmisji jest zaburzona).</t>
  </si>
  <si>
    <t>Tak – odłączenie lub niewłaściwe podłączenie światłowodu zazwyczaj skutkuje przerwaniem łączności na danej trasie (naruszenie dostępności usług, np. brak internetu lub połączenia między budynkami do czasu poprawnego przepięcia).</t>
  </si>
  <si>
    <t>Elementy sieci bezprzewodowej/radio (np.nadajniki, odbiorniki, anteny)</t>
  </si>
  <si>
    <t>Niewystarczające zabezpieczenia sieci bezprzewodowej (np. używanie słabego szyfrowania lub hasła w sieci Wi-Fi).</t>
  </si>
  <si>
    <t>Tak – słabe zabezpieczenie Wi-Fi umożliwia osobom postronnym podsłuchiwanie ruchu bezprzewodowego lub dołączenie do sieci, co narusza poufność przesyłanych danych (mogą przechwycić loginy, e-maile itp.).</t>
  </si>
  <si>
    <t>Nie – samo podsłuchiwanie nie zmienia treści danych (integralność jest zachowana, choć dane mogą być później wykorzystane w nieautoryzowany sposób).</t>
  </si>
  <si>
    <t>Nie – sieć nadal działa, tylko jest potajemnie wykorzystywana; jednak w konsekwencji administrator może odłączyć sieć w celu zmiany konfiguracji, co na ten czas wstrzyma dostęp (chwilowe naruszenie dostępności jako skutek incydentu).</t>
  </si>
  <si>
    <t>Zakłócenia lub ataki na pasmo radiowe (np. zagłuszanie sygnału Wi-Fi lub łącza radiowego między budynkami).</t>
  </si>
  <si>
    <t>Nie – celem zakłóceń jest uniemożliwienie komunikacji, nie odczyt danych, więc poufność informacji nie jest bezpośrednio naruszona (dane nie są przechwytywane).</t>
  </si>
  <si>
    <t>Nie – integralność danych nie jest zmieniana, po prostu sygnał nie dociera poprawnie (dane nie dochodzą, ale nie są modyfikowane).</t>
  </si>
  <si>
    <t>Tak – silne zakłócenia radiowe powodują przerwy w działaniu sieci bezprzewodowej (naruszenie dostępności połączenia dla użytkowników, np. brak internetu przez Wi-Fi lub zerwanie linku radiowego między lokalizacjami).</t>
  </si>
  <si>
    <t>Uszkodzenie lub kradzież elementu sieci bezprzewodowej (np. anteny zewnętrznej lub punktu dostępowego).</t>
  </si>
  <si>
    <t>Może – jeżeli urządzenie zawiera zapisane konfiguracje z hasłami lub kluczami, jego kradzież może ujawnić te dane (naruszenie poufności kluczy sieciowych, co potem pozwoli podsłuchiwać sieć).</t>
  </si>
  <si>
    <t>Nie – fizyczne usunięcie urządzenia nie zmienia danych w systemach, integracja informacji pozostaje nienaruszona (choć nowe dane nie mogą napływać przez brak urządzenia).</t>
  </si>
  <si>
    <t>Tak – kradzież lub zniszczenie anteny/AP przerywa łączność w danym segmencie (naruszenie dostępności sieci dla użytkowników w zasięgu tego urządzenia aż do jego wymiany).</t>
  </si>
  <si>
    <t>Błędy w konfiguracji sieci radiowej (np. nakładanie się kanałów Wi-Fi, zły alignment anten kierunkowych).</t>
  </si>
  <si>
    <t>Nie – błędna konfiguracja nie powoduje wycieku informacji na zewnątrz (poufność bez zmian).</t>
  </si>
  <si>
    <t>Nie – integracja danych nie jest bezpośrednio dotknięta; problemy dotyczą głównie jakości sygnału.</t>
  </si>
  <si>
    <t>Tak – źle skonfigurowana sieć bezprzewodowa może działać niestabilnie lub z ograniczonym zasięgiem/przepustowością, co objawia się okresową niedostępnością lub obniżeniem jakości połączenia (naruszenie dostępności/usability sieci).</t>
  </si>
  <si>
    <t>Redundancja zasilania</t>
  </si>
  <si>
    <t>Brak pełnej niezależności źródeł zasilania (np. obie linie zasilające z tej samej stacji transformatorowej).</t>
  </si>
  <si>
    <t>Nie – ten aspekt wpływa na ryzyko przerwy w zasilaniu, nie powoduje jednak ujawnienia informacji (poufność danych nie jest związana z konfiguracją zasilania).</t>
  </si>
  <si>
    <t>Nie – integralność danych nie jest bezpośrednio zależna od architektury zasilania, choć skutki awarii zasilania mogą pośrednio wpłynąć na utratę danych (ale sam brak redundancji nic nie zmienia w danych).</t>
  </si>
  <si>
    <t>Tak – pozorna redundancja może zawieść; awaria w jednym punkcie (np. awaria wspólnej stacji) pozbawi zasilania całą serwerownię mimo założeń, co naruszy dostępność wszystkich systemów (brak prądu=brak usług).</t>
  </si>
  <si>
    <t>Nie zadziałanie przełączenia awaryjnego (np. automat ATS nie przełącza na drugie źródło).</t>
  </si>
  <si>
    <t>Nie – problem techniczny z przełącznikiem zasilania nie powoduje wycieku danych (poufność bez zmian).</t>
  </si>
  <si>
    <t>Może – nagłe odcięcie prądu bez płynnego przełączenia może spowodować utratę części zapisów (np. danych w trakcie zapisu), co narusza integralność niektórych danych.</t>
  </si>
  <si>
    <t>Tak – jeśli mechanizm redundancji zawiedzie, następuje pełna przerwa zasilania jak przy braku zapasowego źródła, skutkując zatrzymaniem systemów (naruszenie dostępności).</t>
  </si>
  <si>
    <t>Brak regularnych testów przełączenia zasilania.</t>
  </si>
  <si>
    <t>Nie – brak testów nie wpływa wprost na poufność, ale może zwiększyć ryzyko porażki mechanizmów, co dopiero pośrednio może prowadzić do incydentu z innymi skutkami.</t>
  </si>
  <si>
    <t>Nie – podobnie, brak testów nie zmienia nic w danych, dopiero ewentualna nieudana procedura przełączenia może spowodować utratę danych (jak opisano wyżej).</t>
  </si>
  <si>
    <t>Tak – nieprzetestowany system może nie zadziałać w momencie awarii, skutkując nieoczekiwaną przerwą w dostępności zasilania i systemów.</t>
  </si>
  <si>
    <t>Generatory prądu</t>
  </si>
  <si>
    <t>Awaria lub nieuruchomienie się generatora prądu w sytuacji zaniku zasilania z sieci.</t>
  </si>
  <si>
    <t>Nie – niedziałający generator skutkuje brakiem prądu, lecz nie ujawnia żadnych informacji (poufność pozostaje nienaruszona).</t>
  </si>
  <si>
    <t>Może – nagła utrata zasilania (jeśli UPS też się wyczerpie zanim generator zadziała) może spowodować utratę danych przechowywanych w pamięci (naruszenie integralności ostatnio przetwarzanych danych).</t>
  </si>
  <si>
    <t>Tak – generator, który nie startuje, oznacza brak przewidzianego podtrzymania - po wyczerpaniu się UPS systemy się wyłączą, co narusza dostępność (dłuższa przerwa aż do powrotu prądu).</t>
  </si>
  <si>
    <t>Brak paliwa lub zbyt mały zapas do pracy generatora przez wymagany czas.</t>
  </si>
  <si>
    <t>Nie – ten problem ujawnia się dopiero podczas długiej przerwy i nie dotyczy wycieku danych (poufność bez zmian).</t>
  </si>
  <si>
    <t>Może – jeśli generator wyłączy się nagle z braku paliwa, jak wyżej: ryzyko utraty niespisanych na dysk danych (naruszenie integralności części informacji przetwarzanych tuż przed zgaśnięciem systemów).</t>
  </si>
  <si>
    <t>Tak – przerwanie pracy generatora oznacza ponowny blackout w trakcie awarii zasilania, co skutkuje nagłym zanikiem dostępności usług (naruszenie dostępności po wyczerpaniu paliwa).</t>
  </si>
  <si>
    <t>Niewykonywanie przeglądów i testów generatora (np. rozruchu próbnego).</t>
  </si>
  <si>
    <t>Nie – zaniedbania serwisowe nie powodują wycieku danych (poufność nienaruszona).</t>
  </si>
  <si>
    <t>Nie – bezpośrednio brak przeglądów nie zmienia danych. Jednak zwiększa prawdopodobieństwo awarii przy prawdziwej potrzebie, co może doprowadzić do utraty danych jak wyżej.</t>
  </si>
  <si>
    <t>Tak – niepewny generator może zawieść, co w momencie zaniku prądu oznacza brak dostępności systemów (skutek analogiczny do braku generatora).</t>
  </si>
  <si>
    <t>Awaria lub przeciążenie UPS w trakcie zaniku zasilania.</t>
  </si>
  <si>
    <t>Nie – uszkodzenie UPS nie wiąże się z ujawnieniem informacji (poufność danych nie jest tu zagrożona).</t>
  </si>
  <si>
    <t>Może – jeśli UPS miał podtrzymać pracę serwera podczas zapisu i zawiedzie, dane mogą zostać utracone lub uszkodzone (integralność części danych zagrożona, jak przy nagłym odcięciu zasilania).</t>
  </si>
  <si>
    <t>Tak – niesprawny lub przeciążony UPS nie podtrzyma zasilania nawet krótkotrwale, więc nawet krótkie zaniki prądu spowodują natychmiastowe wyłączenie systemów (naruszenie dostępności).</t>
  </si>
  <si>
    <t>Zużycie lub niewystarczająca pojemność baterii UPS.</t>
  </si>
  <si>
    <t>Nie – obniżona pojemność nie powoduje wycieku informacji (poufność bez zmian).</t>
  </si>
  <si>
    <t>Nie – integracja danych nie jest bezpośrednio dotknięta, chyba że wyczerpanie baterii skutkuje nagłym padnięciem systemu, co jest już omówione wyżej.</t>
  </si>
  <si>
    <t>Tak – jeśli baterie podtrzymają zasilanie tylko przez bardzo krótki czas, systemy mogą nie zdążyć się poprawnie zamknąć ani przełączyć na generator, co oznacza przerwę w dostępności dłuższą niż planowano przy projektowaniu zasilania awaryjnego.</t>
  </si>
  <si>
    <t>Brak regularnej wymiany baterii i testów obciążeniowych UPS.</t>
  </si>
  <si>
    <t>Nie – zaniedbania serwisowe same w sobie nie powodują naruszenia poufności danych.</t>
  </si>
  <si>
    <t>Nie – podobnie, nie wpływają od razu na dane. Jednak ryzyko awarii UPS rośnie, co w chwili prawdziwego zaniku zasilania może skutkować utratą danych (integralność) jak opisano wyżej.</t>
  </si>
  <si>
    <t>Tak – niesprawdzony UPS może zawieść w krytycznym momencie, skutkując nieoczekiwaną niedostępnością systemów pomimo założonej ochrony zasilania.</t>
  </si>
  <si>
    <t>Zainfekowanie komputera malware (np. wirusem lub ransomware) wskutek otwarcia zainfekowanego załącznika lub strony WWW.</t>
  </si>
  <si>
    <t>Tak – malware (np. trojan szpiegujący) może wykradać dane z komputera pracownika, w tym poufne dokumenty czy hasła, naruszając poufność informacji urzędu.</t>
  </si>
  <si>
    <t>Tak – ransomware szyfrujący pliki użytkownika niszczy ich integralność (zaszyfrowane pliki są nieczytelne) i potencjalnie może rozprzestrzenić się na zasoby sieciowe, uszkadzając dane wspólne.</t>
  </si>
  <si>
    <t>Tak – poważnie wpływa na dostępność: zainfekowany komputer może być niezdolny do pracy (zaszyfrowane lub usunięte pliki, blokada systemu), co przerywa ciągłość działań pracownika aż do odczyszczenia systemu.</t>
  </si>
  <si>
    <t>Atak socjotechniczny (phishing) wymierzony w pracownika urzędu.</t>
  </si>
  <si>
    <t>Tak – wskutek phishingu pracownik może ujawnić dane uwierzytelniające (np. login i hasło do systemu lub poczty), co prowadzi do naruszenia poufności chronionych zasobów (atakujący uzyskuje dostęp).</t>
  </si>
  <si>
    <t>Tak – przejęcie konta może pozwolić atakującemu na wprowadzanie zmian w systemach (np. wysyłkę fałszywych pism z konta e-mail pracownika), co narusza integralność informacji i procesów (fałszywe dane w obiegu).</t>
  </si>
  <si>
    <t>Nie bezpośrednio – samo wyłudzenie hasła nie unieruchamia systemów, jednak dalsze działania napastnika (np. masowe wysyłanie wiadomości ze skrzynki) mogą doprowadzić do czasowego zablokowania konta lub usługi (co pośrednio wpłynie na dostępność dla ofiary ataku).</t>
  </si>
  <si>
    <t>Utrata lub kradzież urządzenia końcowego (np. zagubiony laptop pracownika).</t>
  </si>
  <si>
    <t>Tak – jeśli dane na urządzeniu nie są odpowiednio zaszyfrowane, osoby trzecie mogą uzyskać dostęp do zawartości dysku (naruszenie poufności dokumentów służbowych, baz danych lokalnych itp.).</t>
  </si>
  <si>
    <t>Nie – utrata sprzętu nie zmienia przechowywanych na nim danych, aczkolwiek organizacja traci te dane fizycznie; jednak integralność centralnych baz danych pozostaje bez zmian (chyba że laptop zawierał jedyne kopie pewnych danych).</t>
  </si>
  <si>
    <t>Tak – brak danego urządzenia utrudnia lub uniemożliwia pracownikowi wykonywanie obowiązków do czasu zastąpienia go nowym sprzętem i odtworzenia środowiska (naruszenie dostępności narzędzi pracy).</t>
  </si>
  <si>
    <t>Brak aktualizacji systemu operacyjnego i oprogramowania na stacjach roboczych.</t>
  </si>
  <si>
    <t>Tak – niezałatane komputery są podatne na znane exploity, co umożliwia atakującym przejęcie kontroli lub wyciek danych z tych urządzeń (naruszenie poufności informacji na nich przetwarzanych).</t>
  </si>
  <si>
    <t>Tak – złośliwe oprogramowanie wykorzystujące luki może dokonywać zmian w systemie (np. instalować rootkity, manipulować plikami), co stanowi naruszenie integralności środowiska systemowego.</t>
  </si>
  <si>
    <t>Tak – poważne (np. atak exploitujący starą lukę może doprowadzić do awarii lub celowego wyłączenia komputera przez atakującego), co wpływa na dostępność stanowiska pracy; dodatkowo brak aktualizacji może prowadzić do niestabilności i awaryjnego wyłączania się aplikacji.</t>
  </si>
  <si>
    <t>Nieprzestrzeganie dobrych praktyk bezpieczeństwa przez użytkowników (np. używanie prostych haseł, brak blokady ekranu, podłączanie nieznanych pendrive’ów).</t>
  </si>
  <si>
    <t>Tak – słabe hasła lub niezablokowany komputer umożliwiają osobom postronnym uzyskanie dostępu do danych (naruszenie poufności danych poprzez niewymuszone zabezpieczenia).</t>
  </si>
  <si>
    <t>Może – np. podłączenie zainfekowanego pendrive’a może wprowadzić malware modyfikujące/destabilizujące system, co narusza integralność oprogramowania i plików na komputerze.</t>
  </si>
  <si>
    <t>Tak – konsekwencją może być infekcja lub przejęcie komputera, co jak wyżej, prowadzi do wyłączenia go z użytku do czasu zabezpieczenia (naruszenie dostępności stanowiska i potencjalnie szerszy wpływ na sieć).</t>
  </si>
  <si>
    <t>Kradzież lub kompromitacja tokena bankowego używanego na stacji roboczej (dot. urządzeń z tokenami).</t>
  </si>
  <si>
    <t>Tak – przejęcie tokena (lub danych do jego użycia) umożliwia osobie nieuprawnionej autoryzację transakcji finansowych w imieniu urzędu, co stanowi naruszenie poufności procesu autoryzacji (tajny kod jednorazowy staje się znany atakującemu).</t>
  </si>
  <si>
    <t>Tak – wykorzystanie skradzionego tokena do zatwierdzenia nieautoryzowanej transakcji oznacza działanie niezgodne z intencją (integralność procesów finansowych urzędu zostaje naruszona – dochodzi do fałszywych operacji).</t>
  </si>
  <si>
    <t>Może – do czasu zastrzeżenia i wymiany tokena urząd może tymczasowo zawiesić realizację operacji finansowych (wpływ na dostępność funkcji dokonywania płatności do momentu przywrócenia bezpieczeństwa).</t>
  </si>
  <si>
    <t>Brak izolacji systemu backup – złośliwe oprogramowanie z sieci produkcyjnej infekuje serwer kopii zapasowych.</t>
  </si>
  <si>
    <t>Możliwy – jeśli atakujący uzyska dostęp do serwera backupów, może wykradać dane z kopii (naruszenie poufności chronionych informacji, które powinny być bezpieczne).</t>
  </si>
  <si>
    <t>Tak – intruz na serwerze backup może skasować lub zmodyfikować archiwa (np. usunąć wybrane kopie), co narusza integralność zbioru kopii zapasowych.</t>
  </si>
  <si>
    <t>Tak – uszkodzenie lub usunięcie backupów oznacza, że w razie awarii nie da się przywrócić systemów (drastyczne naruszenie dostępności w scenariuszu disaster recovery).</t>
  </si>
  <si>
    <t>Błędy lub niewłaściwa konfiguracja oprogramowania backupowego (np. pomijanie niektórych krytycznych danych w kopi zapasowej).</t>
  </si>
  <si>
    <t>Nie – błąd konfiguracji nie ujawnia danych nikomu niepowołanemu (poufność nie ulega zmianie).</t>
  </si>
  <si>
    <t>Tak – jeśli pewne dane nie są w rzeczywistości archiwizowane wskutek błędu, to baza kopii zapasowych nie odzwierciedla stanu faktycznego systemów (naruszenie integralności zbioru backupów).</t>
  </si>
  <si>
    <t>Tak – brak pełnej kopii istotnych danych skutkuje tym, że po awarii tych danych nie odzyskamy, co przekłada się na niedostępność tych informacji i usług je wykorzystujących w przyszłości.</t>
  </si>
  <si>
    <t>Atak socjotechniczny na Help Desk (np. podszycie się pod pracownika celem uzyskania resetu hasła).</t>
  </si>
  <si>
    <t>Tak – pracownik helpdesku, którego zmanipuluje osoba podszywająca się pod uprawnionego użytkownika, może ujawnić poufne informacje (np. szczegóły konta, konfiguracji) lub ustawić nowe hasło dla atakującego, co narusza poufność chronionych zasobów.</t>
  </si>
  <si>
    <t>Tak – nieuprawniona zmiana (reset hasła, tworzenie konta) dokonana pod wpływem ataku narusza integralność polityki dostępowej systemu (osoba nieuprawniona zyskuje dostęp lub informacje, których mieć nie powinna).</t>
  </si>
  <si>
    <t>Nie – sam incydent socjotechniczny nie powoduje przerwy technicznej w działaniu systemów, ale umożliwia atakującemu późniejsze działania; ewentualnie, gdy incydent wyjdzie na jaw, może spowodować blokadę pewnych funkcji na czas dochodzenia.</t>
  </si>
  <si>
    <t>Wycieki informacji z systemu helpdesk (np. atak na bazę zgłoszeń zawierającą opisy problemów i konfiguracji).</t>
  </si>
  <si>
    <t>Tak – system wsparcia może zawierać w opisach zgłoszeń dane wrażliwe (np. informacje o błędach konfiguracyjnych, logi z danymi osobowymi); ich przejęcie przez atakującego narusza poufność tych informacji.</t>
  </si>
  <si>
    <t>Nie – atakujący raczej odczytuje dane, rzadziej je modyfikuje; niemniej jednak mógłby wprowadzić fałszywe zgłoszenia lub zmienić istniejące (umiarkowane naruszenie integralności dokumentacji wsparcia).</t>
  </si>
  <si>
    <t>Może – jeśli incydent spowoduje konieczność wyłączenia systemu helpdesk (np. w celu załatania luki), wsparcie użytkowników będzie czasowo niedostępne (naruszenie dostępności procesu wsparcia, choć nie bezpośrednio systemów produkcyjnych).</t>
  </si>
  <si>
    <t>Niedostępność usługi helpdesk (np. awaria systemu zgłoszeń).</t>
  </si>
  <si>
    <t>Nie – brak działania helpdesku nie grozi ujawnieniem żadnych danych na zewnątrz (poufność danych technicznych bez zmian).</t>
  </si>
  <si>
    <t>Nie – integralność systemów IT nie jest naruszona; jest to problem organizacyjny, nie dochodzi do zmiany danych w systemach produkcyjnych.</t>
  </si>
  <si>
    <t>Tak – pracownicy nie mogą zgłaszać ani śledzić problemów w sposób zorganizowany, co może wydłużać rozwiązywanie usterek i pośrednio wpływa na dostępność niektórych usług (przez wydłużony czas usuwania awarii, brak zorganizowanej komunikacji o problemach).</t>
  </si>
  <si>
    <t>Podpisy kwalifikowane</t>
  </si>
  <si>
    <t>Kradzież lub zgubienie nośnika z certyfikatem kwalifikowanym (np. tokenu USB z kluczem prywatnym).</t>
  </si>
  <si>
    <t>Tak – osoba, która wejdzie w posiadanie takiego nośnika i pozna do niego PIN, może użyć cudzej pieczęci/kwalifikowanego podpisu, co stanowi naruszenie poufności samego klucza prywatnego (ten element powinien być znany tylko właścicielowi).</t>
  </si>
  <si>
    <t>Tak – wykorzystanie skradzionego certyfikatu do podpisania dokumentów przez nieuprawnionego użytkownika oznacza naruszenie integralności procesu podpisu (dokument wydaje się prawidłowo podpisany, ale autorem nie jest deklarowana osoba).</t>
  </si>
  <si>
    <t>Tak – do czasu unieważnienia certyfikatu i wydania nowego pracownik nie może korzystać z podpisu kwalifikowanego, co oznacza brak dostępności tej usługi (niemożność podpisywania elektronicznego dokumentów).</t>
  </si>
  <si>
    <t>Przejęcie kodu PIN lub danych autoryzacyjnych do podpisu przez osoby niepowołane (np. phishing ukierunkowany na użytkownika podpisu).</t>
  </si>
  <si>
    <t>Tak – znajomość kodu PIN do tokena lub hasła do certyfikatu umożliwia osobie atakującej użycie cudzego podpisu, co oznacza utratę wyłącznej kontroli nad własnym podpisem (naruszenie poufności klucza prywatnego/środków uwierzytelnienia).</t>
  </si>
  <si>
    <t>Tak – atakujący może podpisywać fałszywe treści, generując dokumenty, którym nadano nieprawdziwą autentyczność i integralność (integralność obiegu dokumentów prawnych zostaje naruszona przez wprowadzenie podrobionych podpisów).</t>
  </si>
  <si>
    <t>Nie – samo przejęcie kodu nie powoduje niedostępności usługi podpisu dla legalnego użytkownika, dopiero działania zapobiegawcze (zmiana PIN, blokada certyfikatu) mogą wstrzymać możliwość użycia podpisu do czasu zabezpieczenia (co jest celowe, ale tymczasowo ogranicza dostępność dla właściciela).</t>
  </si>
  <si>
    <t>Wygaśnięcie certyfikatu kwalifikowanego lub problemy z jego weryfikacją.</t>
  </si>
  <si>
    <t>Nie – to zdarzenie nie ujawnia żadnych danych poufnych; dotyczy ważności certyfikatu.</t>
  </si>
  <si>
    <t>Nie – brak ważnego certyfikatu nie zmienia istniejących danych czy dokumentów, ale uniemożliwia potwierdzenie ich autentyczności przez ten certyfikat (integralność dokumentów historycznych nie jest naruszona, lecz dalsze podpisy nie mogą być złożone).</t>
  </si>
  <si>
    <t>Tak – nieważny certyfikat oznacza, że pracownik nie może podpisywać dokumentów do czasu odnowienia, co jest równoznaczne z niedostępnością tej funkcjonalności (opóźnienia w autoryzacji dokumentów).</t>
  </si>
  <si>
    <t>Błąd lub awaria narzędzia do składania podpisu (np. oprogramowania do podpisu elektronicznego).</t>
  </si>
  <si>
    <t>Nie – awaria aplikacji nie powoduje wycieku kluczy czy danych (poufność pozostaje nienaruszona).</t>
  </si>
  <si>
    <t>Może – jeśli awaria nastąpi w trakcie podpisywania dokumentu, może to spowodować jego niepoprawne podpisanie lub uszkodzenie pliku (częściowe naruszenie integralności dokumentu, który trzeba podpisać ponownie).</t>
  </si>
  <si>
    <t>Tak – w okresie trwania usterki pracownicy nie mogą składać podpisów elektronicznych, co opóźnia załatwianie spraw wymagających podpisu (naruszenie dostępności usługi podpisywania).</t>
  </si>
  <si>
    <t>Utrata lub kradzież urządzenia mobilnego (np. służbowego smartfona lub tabletu).</t>
  </si>
  <si>
    <t>Tak – na urządzeniu mogą znajdować się dane służbowe (maile, dokumenty, kontakty), które w wyniku kradzieży stają się dostępne dla osoby niepowołanej (naruszenie poufności danych urzędowych).</t>
  </si>
  <si>
    <t>Nie – utrata urządzenia nie zmienia zapisanych na nim danych (integralność danych lokalnych pozostaje nienaruszona, choć organizacja traci do nich dostęp).</t>
  </si>
  <si>
    <t>Tak – pracownik traci narzędzie pracy, a urząd nie ma dostępu do mobilnych usług (np. aplikacji terenowych) do czasu zablokowania i zastąpienia urządzenia (naruszenie dostępności narzędzia i potencjalnie opóźnienia w realizacji zadań).</t>
  </si>
  <si>
    <t>Infekcja lub szpiegowanie urządzenia mobilnego (np. za pomocą złośliwej aplikacji).</t>
  </si>
  <si>
    <t>Tak – zainstalowany trojan szpiegowski na smartfonie może przechwytywać rozmowy, wiadomości email/SMS i dane aplikacji, co narusza poufność komunikacji służbowej i danych dostępnych na telefonie.</t>
  </si>
  <si>
    <t>Tak – malware może modyfikować działanie aplikacji mobilnych (np. przekierowywać SMS-y autoryzacyjne, zmieniać dane w aplikacji), co stanowi naruszenie integralności procesów wykonywanych za pomocą urządzenia.</t>
  </si>
  <si>
    <t>Może – niektóre agresywne malware potrafią destabilizować system (np. powodować restarty telefonu) lub urządzenie może zostać prewencyjnie wyłączone z użytku po wykryciu infekcji, co czyni je niedostępnym do momentu wyczyszczenia (naruszenie dostępności narzędzia pracy).</t>
  </si>
  <si>
    <t>Brak aktualizacji systemu operacyjnego lub aplikacji w urządzeniu mobilnym.</t>
  </si>
  <si>
    <t>Tak – niezałatany smartfon/tablet jest podatny na znane luki (np. brak aktualizacji zabezpieczeń Androida/iOS), co napastnik może wykorzystać do uzyskania dostępu do danych urządzenia (naruszenie poufności).</t>
  </si>
  <si>
    <t>Tak – atak poprzez lukę może skutkować nieautoryzowanymi zmianami w urządzeniu (np. zrootowanie telefonu i zmiana ustawień bezpieczeństwa), co jest naruszeniem integralności środowiska urządzenia.</t>
  </si>
  <si>
    <t>Tak – poważna luka może zostać wykorzystana do zdalnego zablokowania lub uszkodzenia systemu telefonu, czyniąc go niezdatnym do użytku do czasu naprawy (naruszenie dostępności mobilnych usług).</t>
  </si>
  <si>
    <t>Podłączenie urządzenia mobilnego do niezaufanej sieci lub stacji ładującej (np. publiczne Wi-Fi bez szyfrowania lub podejrzany port USB).</t>
  </si>
  <si>
    <t>Tak – atakujący w niezabezpieczonej sieci Wi-Fi może przechwycić niezaszyfrowaną komunikację (np. wykradać loginy, e-maile), a złośliwy port USB może wymusić dostęp do danych w urządzeniu (naruszenie poufności danych na urządzeniu i przesyłanych).</t>
  </si>
  <si>
    <t>Może – tzw. atak „juice jacking” (przez zainfekowany port USB) może zainstalować na urządzeniu złośliwe oprogramowanie zmieniające jego konfigurację lub dane (naruszenie integralności systemu urządzenia).</t>
  </si>
  <si>
    <t>Nie – połączenie z nieznaną siecią samo w sobie nie powoduje utraty dostępności urządzenia; skutki wystąpią głównie jako problemy bezpieczeństwa, chyba że zainfekowanie urządzenia doprowadzi do jego uszkodzenia lub konieczności odłączenia (co byłoby wtórnym wpływem).</t>
  </si>
  <si>
    <t>Podsłuch rozmów telefonicznych lub przechwycenie SMS (np. przy użyciu nielegalnego "IMSI catchera" lub ataku SS7).</t>
  </si>
  <si>
    <t>Tak – atakujący mogą podsłuchać poufne rozmowy służbowe lub odczytać SMSy (np. kody weryfikacyjne, ustalenia z innymi urzędami), co narusza poufność komunikacji pracowników.</t>
  </si>
  <si>
    <t>Nie – podsłuch nie modyfikuje treści rozmów czy SMS, jedynie je rejestruje, więc integralność przekazu pozostaje nienaruszona (mimo że napastnik ją poznaje).</t>
  </si>
  <si>
    <t>Nie – podsłuch nie wpływa na zdolność wykonywania połączeń (chyba że w zaawansowanym ataku napastnik blokuje rozmowy, ale to inny scenariusz), zatem dostępność usługi telefonii pozostaje bez zmian.</t>
  </si>
  <si>
    <t>Atak SIM-swap (przejęcie numeru telefonu służbowego poprzez wyłudzenie duplikatu karty SIM).</t>
  </si>
  <si>
    <t>Tak – napastnik otrzymując duplikat karty SIM przejmuje pełną kontrolę nad połączeniami i wiadomościami na dany numer, co oznacza, że poufność rozmów i korespondencji (SMS) przypisanych do tego numeru jest naruszona.</t>
  </si>
  <si>
    <t>Może – integracja danych nie jest bezpośrednio dotknięta; jednak intruz może użyć przejętego numeru do podszywania się pod pracownika (np. autoryzować operacje SMS-em), co narusza integralność procesów uwierzytelnienia związanych z tym numerem.</t>
  </si>
  <si>
    <t>Tak – prawowity użytkownik traci dostęp do usług swojej karty SIM (brak możliwości dzwonienia i odbierania), a napastnik może korzystać z numeru – dla ofiary jest to pełny naruszenie dostępności usługi telefonu komórkowego.</t>
  </si>
  <si>
    <t>Brak szyfrowania pamięci telefonu i kopii zapasowej kontaktów/wiadomości.</t>
  </si>
  <si>
    <t>Tak – w razie kompromitacji urządzenia (np. złośliwa aplikacja lub zagubienie telefonu), dane takie jak kontakty, wiadomości e-mail/SMS mogą być łatwo odczytane, naruszając poufność informacji służbowych.</t>
  </si>
  <si>
    <t>Nie – brak szyfrowania nie zmienia danych samych w sobie, ale zwiększa ryzyko, że zostaną skopiowane lub zmodyfikowane przez osoby trzecie przy dostępie do urządzenia (co jest efektem wtórnym).</t>
  </si>
  <si>
    <t>Nie – dopóki telefon działa, dostępność jego danych dla uprawnionego użytkownika się nie zmienia; problem pojawia się w sytuacji incydentu bezpieczeństwa, co może skutkować koniecznością wycofania urządzenia z użytku.</t>
  </si>
  <si>
    <t>Włamanie do sieci VoIP (np. przejęcie kontroli nad centralą IP PBX lub kontami SIP użytkowników).</t>
  </si>
  <si>
    <t>Tak – atakujący mogą uzyskać dostęp do nagrań rozmów, billingów lub słuchać połączeń na żywo, co narusza poufność konwersacji służbowych.</t>
  </si>
  <si>
    <t>Tak – kompromitacja centrali umożliwia np. zmiany w konfiguracji połączeń (przekierowania, podszywanie się pod numery wewnętrzne), co może prowadzić do nieautoryzowanych zmian w ruchu telefonicznym (integralność usług telefonicznych zostaje naruszona).</t>
  </si>
  <si>
    <t>Tak – atakujący mógłby też wyłączyć usługę (np. zatrzymać serwer VoIP), czyniąc telefony nieaktywnymi; ponadto, jeśli centrala zostanie użyta do masowych połączeń (fraud), operator może zablokować wyjście na zewnętrzne numery (naruszenie dostępności telefonii).</t>
  </si>
  <si>
    <t>Brak szyfrowania sygnalizacji i mediów w VoIP (używanie czystego SIP/RTP bez TLS/SRTP).</t>
  </si>
  <si>
    <t>Tak – w sieci lokalnej lub przez Internet, niezaszyfrowana komunikacja może być podsłuchana (np. ktoś wpięty do LAN może przechwycić rozmowy VoIP i sygnalizację), co narusza poufność rozmów.</t>
  </si>
  <si>
    <t>Może – brak integralności w sygnalizacji (np. atakujący może wstrzyknąć pakiety SIP zmieniające kierowanie połączenia czy treść wiadomości sygnalizacyjnych), choć to mniej typowe niż podsłuch; generalnie treść rozmów nie jest zmieniana, tylko podsłuchiwana.</t>
  </si>
  <si>
    <t>Nie – brak szyfrowania sam w sobie nie czyni usługi niedostępnej; jednak obawa przed podsłuchem może wymusić ograniczenie korzystania z telefonu (czynnik pośredni wpływu na dostępność jeśli pracownicy unikają omawiania pewnych spraw przez telefon).</t>
  </si>
  <si>
    <t>Ataki typu SPIT (Spam over Internet Telephony) lub masowe niechciane połączenia zakłócające pracę.</t>
  </si>
  <si>
    <t>Nie – spam telefoniczny nie ujawnia danych urzędu, raczej dostarcza niechcianych treści, więc poufność informacji urzędowych nie ucierpi bezpośrednio.</t>
  </si>
  <si>
    <t>Nie – integralność systemu telefonicznego nie jest zmieniana; problem dotyczy wygody użycia i ewentualnie obciążenia systemu.</t>
  </si>
  <si>
    <t>Tak – lawina automatycznych połączeń/wiadomości głosowych może zablokować linię telefoniczną, zajmując numery i czas pracowników, co ogranicza dostępność telefonii dla legalnych rozmów (pracownicy mogą mieć trudności z wykonywaniem/odbieraniem ważnych połączeń).</t>
  </si>
  <si>
    <t>Centrala telefoniczna (np.IP PBX, Slican)</t>
  </si>
  <si>
    <t>Awaria sprzętowa lub programowa centrali telefonicznej (np. uszkodzenie serwera IP PBX lub błąd oprogramowania).</t>
  </si>
  <si>
    <t>Nie – awaria techniczna centrali nie skutkuje wyciekiem rozmów czy danych (poufność rozmów pozostaje nienaruszona).</t>
  </si>
  <si>
    <t>Może – jeśli błąd wystąpił w trakcie operacji, np. zapisu konfiguracji, część ustawień lub zapisów rozmów może zostać utracona (integralność konfiguracji lub logów połączeń może być naruszona).</t>
  </si>
  <si>
    <t>Tak – niedziałająca centrala oznacza brak łączności telefonicznej wewnątrz urzędu i z petentami (całkowite naruszenie dostępności usługi telefonii do czasu naprawy).</t>
  </si>
  <si>
    <t>Nieautoryzowany dostęp do centrali (np. poprzez domyślne hasło do panelu zarządzania).</t>
  </si>
  <si>
    <t>Tak – intruz, z dostępem administracyjnym do centrali, może podsłuchiwać nagrania rozmów czy włączyć nagrywanie połączeń bez wiedzy użytkowników, co narusza poufność prowadzonych rozmów.</t>
  </si>
  <si>
    <t>Tak – może też zmienić konfigurację (np. dodać kosztowne przekierowania na drogie numery premium, zmienić numery wewnętrzne), co deformuje założoną konfigurację (naruszenie integralności ustawień systemu telekomunikacyjnego).</t>
  </si>
  <si>
    <t>Tak – w wyniku sabotowania ustawień (np. wyłączenie wszystkich tras wyjściowych) lub przeciążenia połączeniami centrala może przestać pełnić swoją funkcję (naruszenie dostępności połączeń telefonicznych).</t>
  </si>
  <si>
    <t>System poczty elektronicznej</t>
  </si>
  <si>
    <t>Włamanie na serwer pocztowy (np. uzyskanie dostępu do skrzynek przez lukę w oprogramowaniu).</t>
  </si>
  <si>
    <t>Tak – atakujący mógłby odczytać zawartość wszystkich wiadomości w skrzynkach na serwerze, co narusza poufność korespondencji służbowej (w tym potencjalnie danych osobowych, informacji niejawnych itp.).</t>
  </si>
  <si>
    <t>Tak – intruz może również podmieniać treść e-maili lub usuwać wybrane wiadomości (naruszenie integralności komunikacji – odbiorcy otrzymują zmienione lub niepełne informacje).</t>
  </si>
  <si>
    <t>Tak – w skrajnym przypadku atakujący mógłby usunąć lub zablokować serwer pocztowy, czyniąc usługę e-mail niedostępną dla urzędu (naruszenie dostępności do czasu przywrócenia systemu).</t>
  </si>
  <si>
    <t>Otwarte relaye lub niewłaściwa konfiguracja serwera (np. brak uwierzytelnienia SMTP).</t>
  </si>
  <si>
    <t>Może – nie bezpośrednio dla poufności wewnętrznych danych, ale jeśli serwer jest wykorzystywany do spamu, może to spowodować napływ odpowiedzi czy odbić zawierających fragmenty korespondencji (raczej mało prawdopodobne naruszenie poufności, bardziej reputacja).</t>
  </si>
  <si>
    <t>Tak – błędna konfiguracja może pozwolić osobom spoza urzędu wysyłać maile z domeny urzędu lub modyfikować nagłówki (naruszenie integralności wizerunku i wiarygodności poczty urzędu – odbiorcy mogą otrzymać sfałszowane wiadomości).</t>
  </si>
  <si>
    <t>Tak – serwer skonfigurowany jako open relay może trafić na czarne listy i zostać zablokowany przez inne systemy pocztowe; to spowoduje brak możliwości dostarczania poczty do innych instytucji/obywateli (naruszenie dostępności komunikacji e-mailowej).</t>
  </si>
  <si>
    <t>Przepełnienie przestrzeni dyskowej serwera poczty (np. zbyt duże załączniki, brak limitów).</t>
  </si>
  <si>
    <t>Nie – pełen dysk nie oznacza wycieku danych (poufność bez zmian).</t>
  </si>
  <si>
    <t>Może – gdy brakuje miejsca, nowe wiadomości mogą nie być zapisywane poprawnie lub logi mogą się nie zapisywać, co potencjalnie skutkuje utratą części danych (integralność korespondencji może zostać naruszona – brakujące wiadomości).</t>
  </si>
  <si>
    <t>Tak – zapełnienie dysku może unieruchomić usługę pocztową (brak możliwości wysyłania/odbierania nowych wiadomości), co narusza dostępność do momentu zwolnienia miejsca.</t>
  </si>
  <si>
    <t>Brak regularnych kopii zapasowych poczty.</t>
  </si>
  <si>
    <t>Nie – dopóki działa, brak backupu nie wpływa na poufność (nic się nie ujawnia).</t>
  </si>
  <si>
    <t>Tak – w razie awarii serwera lub uszkodzenia bazy maili, brak backupu skutkuje trwałą utratą niektórych wiadomości (naruszenie integralności archiwum pocztowego).</t>
  </si>
  <si>
    <t>Tak – bez kopii szybkie przywrócenie usługi po poważnej awarii może być niemożliwe, co wydłuża czas niedostępności poczty (naruszenie dostępności, potencjalnie na długi okres dla historycznej poczty).</t>
  </si>
  <si>
    <t>Awaria lub niedostępność usługi u dostawcy poczty zewnętrznej.</t>
  </si>
  <si>
    <t>Nie – awaria po stronie dostawcy (np. hosting) nie powoduje wycieku treści wiadomości (poufność pozostaje zachowana na serwerach dostawcy, o ile oni nie mają incydentu bezpieczeństwa).</t>
  </si>
  <si>
    <t>Może – jeśli awaria wystąpi w trakcie transmisji wiadomości, niektóre e-maile mogą zaginąć lub dojść zniekształcone, choć nowoczesne protokoły starają się temu zapobiegać; generalnie integralność historycznych danych nie powinna ucierpieć.</t>
  </si>
  <si>
    <t>Tak – brak dostępu do skrzynek pocztowych uniemożliwia komunikację e-mailową pracowników (naruszenie dostępności, urząd nie może wysyłać/odbierać wiadomości w czasie trwania awarii).</t>
  </si>
  <si>
    <t>Naruszenie bezpieczeństwa u dostawcy poczty (np. wyciek danych logowania lub treści e-mail).</t>
  </si>
  <si>
    <t>Tak – jeżeli doszło do włamania na infrastrukturę dostawcy, treść korespondencji urzędu może wpaść w niepowołane ręce (poufność wiadomości i załączników zostaje naruszona).</t>
  </si>
  <si>
    <t>Tak – atakujący, uzyskując dostęp, mógłby również usunąć lub zmodyfikować wiadomości w skrzynkach (naruszenie integralności przechowywanej poczty).</t>
  </si>
  <si>
    <t>Może – w reakcji na incydent dostawca może czasowo zablokować dostęp do usługi (np. reset haseł, wyłączenie serwerów na czas dochodzenia), co przekłada się na brak dostępności poczty dla urzędu.</t>
  </si>
  <si>
    <t>Ograniczona kontrola nad konfiguracją i bezpieczeństwem (np. brak możliwości wdrożenia niestandardowych polityk bezpieczeństwa).</t>
  </si>
  <si>
    <t>Tak – jeśli dostawca nie oferuje np. szyfrowania end-to-end lub logowania dwuskładnikowego, poufność poczty może być niższa niż oczekiwana (np. wyższe ryzyko przejęcia konta pocztowego przez phishing).</t>
  </si>
  <si>
    <t>Może – urząd musi polegać na politykach dostawcy; ewentualne błędy po stronie dostawcy (np. zła konfiguracja filtrów antyspam/antywirus) mogą przepuścić zainfekowane maile, co może skutkować infekcją i pośrednim naruszeniem integralności systemu użytkownika (chociaż same dane poczty nie są zmieniane przez dostawcę).</t>
  </si>
  <si>
    <t>Nie – zwykle dostawca zapewnia wysoką dostępność, ale ograniczenia (np. limity wysyłki, prace serwisowe) mogą nie być w pełni pod kontrolą urzędu; jeśli jednak dostawca spełnia SLA, dostępność nie powinna być poważnie zagrożona (ryzyko istnieje przy awariach jak wyżej).</t>
  </si>
  <si>
    <t>Otrzymanie wiadomości phishingowej lub z malware (złośliwy załącznik/link).</t>
  </si>
  <si>
    <t>Tak – jeśli użytkownik da się nabrać, może ujawnić dane uwierzytelniające (np. poprzez fałszywą stronę) lub zainfekować komputer, co skutkuje wyciekiem poufnych informacji (dane z komputera, dostęp do skrzynki mailowej) do atakującego.</t>
  </si>
  <si>
    <t>Tak – uruchomienie złośliwego załącznika może zmodyfikować lub usunąć pliki na komputerze (integralność danych na stacji roboczej zostaje naruszona, potencjalnie także dalsze rozprzestrzenienie w sieci wpływa na inne systemy).</t>
  </si>
  <si>
    <t>Nie – pojedynczy e-mail phishingowy nie wpływa na działanie całego systemu pocztowego; natomiast skuteczna infekcja może wyłączyć z użytku konkretny komputer, co jest naruszeniem dostępności narzędzia pracy dla tego użytkownika.</t>
  </si>
  <si>
    <t>Błąd pracownika – wysłanie e-maila z poufnymi danymi do niewłaściwego odbiorcy.</t>
  </si>
  <si>
    <t>Tak – np. urzędnik omyłkowo wysyła wiadomość zawierającą dane osobowe mieszkańca do złego adresata (naruszenie poufności danych, które trafiają poza urząd).</t>
  </si>
  <si>
    <t>Nie – treść e-maila pozostaje taka, jaką napisał (nie ma tu modyfikacji danych, tylko dotarły do kogoś, kto nie powinien ich otrzymać, więc integralność przesłanej informacji nie uległa zmianie).</t>
  </si>
  <si>
    <t>Nie – wiadomość została wysłana i dostarczona (system działał prawidłowo), problem ma charakter bezpieczeństwa informacji, nie technicznej dostępności usługi.</t>
  </si>
  <si>
    <t>Niezabezpieczony protokół lub urządzenie do obsługi poczty (np. używanie POP3/IMAP bez szyfrowania albo brak blokady ekranu w telefonie z dostępem do poczty).</t>
  </si>
  <si>
    <t>Tak – brak szyfrowania transmisji powoduje, że ktoś podsłuchujący sieć (np. w publicznej sieci Wi-Fi) może odczytać treść maili lub wyciągnąć hasło do skrzynki, naruszając poufność korespondencji.</t>
  </si>
  <si>
    <t>Nie – podsłuch nie zmienia treści przesyłanych e-maili (integralność zostaje zachowana).</t>
  </si>
  <si>
    <t>Nie bezpośrednio – dopóki nikt nie nadużyje przechwyconych danych, usługa poczty działa normalnie; jednak przejęcie hasła może doprowadzić np. do masowego zablokowania konta (jeśli atakujący rozsyła spam), co skutkowałoby czasową niedostępnością konta dla użytkownika.</t>
  </si>
  <si>
    <t>Nieautoryzowany dostęp do konta ePUAP/e-doręczeń urzędu (np. poprzez słabe hasło lub phishing urzędnika).</t>
  </si>
  <si>
    <t>Tak – intruz mający dostęp do skrzynki ePUAP może czytać lub pobierać pisma kierowane do urzędu, a także wysyłać fałszywe odpowiedzi w imieniu urzędu (poufność korespondencji publicznej zostaje naruszona, a także danych osobowych wnioskodawców).</t>
  </si>
  <si>
    <t>Tak – atakujący może modyfikować treść lub załączniki wysyłanych przez urząd dokumentów (np. podmienić decyzję administracyjną na inną), co poważnie narusza integralność oficjalnej komunikacji i dokumentów urzędowych.</t>
  </si>
  <si>
    <t>Tak – w skrajnym przypadku, aby ukryć swoje działania, intruz mógłby usunąć nowe wnioski lub wstrzymać wysyłkę pism, co zakłóci funkcjonowanie urzędu (naruszenie dostępności korespondencji elektronicznej z obywatelami).</t>
  </si>
  <si>
    <t>Awarie lub przestoje platform zewnętrznych (np. niedostępność ePUAP/e-doręczeń z powodu problemów technicznych po stronie dostawcy).</t>
  </si>
  <si>
    <t>Nie – awaria platformy rządowej nie oznacza wycieku danych (poufność pozostaje zachowana w systemie, tylko urząd nie ma dostępu).</t>
  </si>
  <si>
    <t>Nie – dane wcześniej złożone w systemie pozostają niezmienione, tylko chwilowo niedostępne; integralność złożonych wniosków/dokumentów nie jest naruszona, jedynie ich dostępność.</t>
  </si>
  <si>
    <t>Tak – brak dostępu do ePUAP lub e-doręczeń uniemożliwia odbieranie i wysyłanie oficjalnej korespondencji cyfrowej (poważne naruszenie dostępności usługi dla urzędu i klientów do czasu przywrócenia działania platformy).</t>
  </si>
  <si>
    <t>Błąd integracji pomiędzy systemem urzędu a platformą (np. niekompletne przekazanie danych z ePUAP do systemu wewnętrznego).</t>
  </si>
  <si>
    <t>Nie – dane nie wypływają na zewnątrz, raczej tkwią na platformie lub częściowo w systemie; poufność nie jest naruszona (wszystko pozostaje w uprawnionych systemach).</t>
  </si>
  <si>
    <t>Tak – jeżeli np. część treści wniosku z ePUAP nie zaimportuje się poprawnie do systemu dziedzinowego, przekazywana informacja staje się niepełna lub zniekształcona (naruszenie integralności procesu obsługi sprawy – urząd może nieświadomie pracować na niepełnych danych).</t>
  </si>
  <si>
    <t>Może – sam system ePUAP działa, ale błąd integracji może wymuszać ręczną obsługę (spowalniając procesy). Bezpośrednio dostępność platformy zewnętrznej nie jest zaburzona, lecz dostępność informacji w systemie urzędu jest opóźniona.</t>
  </si>
  <si>
    <t>Nadużycie systemu eSMS (np. wysyłka fałszywych SMS-ów do mieszkańców podszywając się pod urząd).</t>
  </si>
  <si>
    <t>Tak – jeśli ktoś zyska dostęp do panelu eSMS urzędu lub podrobi nadawcę, może rozesłać do mieszkańców wiadomości z informacjami, które powinny pozostać wewnętrzne lub wręcz dezinformację (naruszenie poufności/dyskrecji kanału komunikacji urzędu z mieszkańcami).</t>
  </si>
  <si>
    <t>Tak – fałszywe komunikaty naruszają integralność przekazu informacji (mieszkańcy otrzymują nieprawdziwe bądź zmanipulowane treści rzekomo od urzędu).</t>
  </si>
  <si>
    <t>Nie – technicznie usługa SMS działa (jest dostępna), tylko została użyta niezgodnie z przeznaczeniem; samo narzędzie pozostaje sprawne. Ewentualnie, jeśli w reakcji urząd lub operator zablokuje usługę, nastąpi przerwa (to wtórne naruszenie dostępności kanału komunikacji do czasu wyjaśnienia).</t>
  </si>
  <si>
    <t>Nieuprawniony dostęp do spotkania (np. uzyskanie linku/hasła do wideokonferencji przez osobę postronną).</t>
  </si>
  <si>
    <t>Tak – osoba niepowołana może słuchać poufnych narad lub oglądać prezentowane dokumenty, co narusza poufność dyskusji i danych omawianych podczas wideokonferencji (np. strategii, danych osobowych klientów).</t>
  </si>
  <si>
    <t>Nie – intruz zazwyczaj nie zmienia treści wypowiedzi czy dokumentów (integralność informacji przekazywanych w spotkaniu pozostaje nienaruszona, choć dociera do kogoś nieuprawnionego).</t>
  </si>
  <si>
    <t>Nie bezpośrednio – samo dołączenie się osoby trzeciej nie blokuje spotkania (chyba że celowo je sabotuje). Natomiast administracyjna reakcja (np. przerwanie spotkania, by usunąć intruza) może spowodować krótkotrwałe zakłócenie dostępności spotkania.</t>
  </si>
  <si>
    <t>Atak typu "Zoom-bombing" lub spam w trakcie spotkania (masowe dołączanie się i zakłócanie obraźliwymi treściami).</t>
  </si>
  <si>
    <t>Może – jeśli prezentowane są przez atakujących jakieś niecenzuralne lub poufne materiały, to raczej dotyka to odbiorców spotkania (w tym urzędników), nie jest to wyciek danych urzędu, choć wpływa na komfort i skupienie. Poufność danych urzędu nie jest tu głównym problemem, bardziej naruszenie powagi spotkania.</t>
  </si>
  <si>
    <t>Nie – integralność omawianych danych nie jest zmieniona, jedynie dołączone są niechciane treści. Chyba że atakujący podszywa się pod kogoś z urzędu i przekazuje fałszywe informacje, ale to mało prawdopodobne bez wcześniejszego przejęcia tożsamości.</t>
  </si>
  <si>
    <t>Tak – masowe zakłócenia mogą wymusić przerwanie wideokonferencji lub opóźnić ją (uczestnicy opuszczają spotkanie, trzeba tworzyć nowe połączenie z większymi zabezpieczeniami), co skutkuje naruszeniem dostępności płynnej komunikacji w danym momencie.</t>
  </si>
  <si>
    <t>Luki bezpieczeństwa w aplikacji wideokonferencyjnej (np. brak aktualizacji Zoom/Teams).</t>
  </si>
  <si>
    <t>Tak – znane luki (np. dotyczące autoryzacji lub szyfrowania) mogą pozwolić osobom postronnym na podsłuch połączeń lub dostęp do nagrań spotkań, co narusza poufność omawianych informacji.</t>
  </si>
  <si>
    <t>Może – potencjalnie atakujący mógłby manipulować transmisją (np. wstrzykiwać fałszywe komunikaty lub przejąć kontrolę nad prezentacją), co jednak jest mało typowe; generalnie integralność wideo/audio pozostaje, chyba że atak wymusi przerwanie transmisji (co dotyka raczej dostępności).</t>
  </si>
  <si>
    <t>Tak – poważne exploity mogą doprowadzić do awarii aplikacji (np. crash meetingu dla wszystkich uczestników) albo wymuszonego wyłączenia systemu do czasu załatania (naruszenie dostępności narzędzia do wideokonferencji w okresie zagrożenia).</t>
  </si>
  <si>
    <t>Awaria po stronie dostawcy usługi wideokonferencji (np. globalna usterka platformy Teams).</t>
  </si>
  <si>
    <t>Nie – awaria platformy nie powoduje wycieku danych z prowadzonych spotkań (poufność dotychczasowych rozmów jest zachowana).</t>
  </si>
  <si>
    <t>Nie – przerwana usługa nie modyfikuje ani nie usuwa danych (co najwyżej spotkanie nie zostanie nagrane czy zapisane, ale to brak danych, nie ich zmiana).</t>
  </si>
  <si>
    <t>Tak – uczestnicy nie mogą dołączyć do spotkania lub je kontynuować, co narusza dostępność komunikacji (spotkania trzeba odroczyć lub szukać alternatywy). Wymóg ciągłości działania (KRI) może być zagrożony, jeśli zależy się na tej formie komunikacji.</t>
  </si>
  <si>
    <t>Przerwanie transmisji obrad (np. awaria platformy streamingowej lub łącza internetowego podczas sesji rady).</t>
  </si>
  <si>
    <t>Nie – przerwa techniczna nie ujawnia żadnych danych (poufność bez zmian, bo publiczność jedynie traci obraz/dźwięk).</t>
  </si>
  <si>
    <t>Nie – to zdarzenie nie zmienia treści obrad (integralność przebiegu sesji jest zachowana, choć publiczność mogła nie usłyszeć części dyskusji). Protokoły sesji nadal są poprawne, tylko transmisja zawiodła.</t>
  </si>
  <si>
    <t>Tak – mieszkańcy nie mogą na żywo obserwować posiedzenia, co narusza dostępność informacji publicznej w czasie rzeczywistym (obowiązek jawności obrad jest utrudniony do momentu przywrócenia transmisji lub udostępnienia nagrania).</t>
  </si>
  <si>
    <t>Nieautoryzowana ingerencja w treść transmisji (np. atak hakerski wstawiający obce treści do strumienia).</t>
  </si>
  <si>
    <t>Tak – jeśli ktoś przejmie strumień, może np. wstawić nieprzeznaczone do publicznej wiadomości materiały lub dane osobowe (naruszenie poufności, bo na wizji pojawiają się informacje, które nie powinny być ujawnione).</t>
  </si>
  <si>
    <t>Tak – podmienienie zawartości transmisji to naruszenie integralności przekazu (odbiorcy widzą zmienione lub fałszywe obrazy/dźwięk zamiast prawdziwego przebiegu sesji, co jest de facto dezinformacją).</t>
  </si>
  <si>
    <t>Tak – w wyniku takiego ataku transmisja właściwych obrad zostaje zakłócona lub zastąpiona, więc dostępność prawdziwej relacji jest przerwana. Nawet jeśli „coś” jest nadawane, nie jest to autentyczna treść sesji (więc dostępność rzetelnej informacji publicznej zostaje naruszona).</t>
  </si>
  <si>
    <t>Brak zabezpieczeń dostępu do panelu zarządzania streamingiem (np. słabe hasło do konta administratora eSesji).</t>
  </si>
  <si>
    <t>Tak – atakujący, który zaloguje się do panelu, może mieć dostęp do materiałów, czatów czy listy użytkowników (jeśli takie istnieją) przed publikacją, naruszając poufność potencjalnie niewyemitowanych jeszcze treści lub danych personalnych prelegentów, jeśli tam są przechowywane.</t>
  </si>
  <si>
    <t>Tak – intruz może zmienić ustawienia transmisji, tytuły, opisy lub nawet edytować treść wyświetlaną (np. agendę), co oznacza naruszenie integralności prezentowanych informacji o sesji.</t>
  </si>
  <si>
    <t>Tak – sabotażysta może np. wyłączyć transmisję, opóźnić jej start czy ograniczyć do wybranych odbiorców, co bezpośrednio wpływa na dostępność (transmisja nie dociera do wszystkich zainteresowanych zgodnie z założeniami).</t>
  </si>
  <si>
    <t>Radiostacje radiowe</t>
  </si>
  <si>
    <t>Nadajniki/odbiorniki radiowe</t>
  </si>
  <si>
    <t>Podsłuchiwanie komunikacji radiowej przez osoby nieuprawnione (brak szyfrowania transmisji).</t>
  </si>
  <si>
    <t>Tak – jeśli radiostacje nadają otwartym tekstem (bez szyfrowania), każdy z odpowiednim odbiornikiem może słuchać rozmów pracowników urzędu (np. straży miejskiej czy pracowników technicznych), co narusza poufność przekazywanych informacji (mogą to być np. dane personalne zgłaszane w komunikatach).</t>
  </si>
  <si>
    <t>Nie – podsłuch nie wpływa na treść komunikatów (integralność przekazu radiowego pozostaje nienaruszona).</t>
  </si>
  <si>
    <t>Nie – podsłuch nie wpływa na zdolność komunikacji radiowej (urządzenia działają nadal), choć świadomość podsłuchu może ograniczać swobodę komunikacji u użytkowników (wpływ psychologiczny).</t>
  </si>
  <si>
    <t>Zakłócanie sygnału (jamming) lub korzystanie z tego samego pasma przez nieuprawnione osoby.</t>
  </si>
  <si>
    <t>Nie – celem zakłóceń jest uniemożliwienie komunikacji, nie przejęcie informacji, więc poufność danych pozostaje bez bezpośredniej zmiany (chyba że zmuszeni jesteśmy mówić przez telefon cywilny, co może być mniej bezpieczne, ale to pośrednie).</t>
  </si>
  <si>
    <t>Nie – integracja informacji nie jest zmieniona (żadna informacja nie zostaje sfałszowana, po prostu nie dociera).</t>
  </si>
  <si>
    <t>Tak – zakłócenia mogą uniemożliwić skuteczne korzystanie z radiostacji (naruszenie dostępności kanału łączności – w sytuacji kryzysowej może to być szczególnie groźne, bo osoby nie mogą się skomunikować).</t>
  </si>
  <si>
    <t>Nadużycie kanału radiowego przez intruza (np. podszywanie się pod pracownika w eterze).</t>
  </si>
  <si>
    <t>Może – intruz nadający na częstotliwości urzędu nie zdobywa w ten sposób nowych informacji, ale może usłyszeć odpowiedzi adresowane do niego (udając pracownika może wyłudzić pewne dane w komunikacji, choć jest to mniej prawdopodobne). Poufność może zostać naruszona, jeśli pracownicy ujawnią mu jakieś informacje sądząc, że to kolega.</t>
  </si>
  <si>
    <t>Tak – podszywając się pod uprawnionego użytkownika, atakujący przekazuje fałszywe informacje przez radio (np. błędne instrukcje), co narusza integralność komunikacji operacyjnej (inni przyjmują do wiadomości nieprawdziwe komunikaty, co może skutkować chaosem).</t>
  </si>
  <si>
    <t>Nie – sam fakt pojawienia się kogoś nieuprawnionego w eterze nie unieruchamia sprzętu, aczkolwiek może powodować mylne reakcje użytkowników. Jeśli jednak pracownicy przerwą komunikację wskutek tego nadużycia, następuje praktycznie przerwa w dostępności wiarygodnego kanału do czasu wyjaśnienia sytuacji.</t>
  </si>
  <si>
    <t>Awaria lub rozstrojenie radiostacji (np. uszkodzenie nadajnika w terenie).</t>
  </si>
  <si>
    <t>Nie – uszkodzenie techniczne urządzenia nie skutkuje ujawnieniem żadnych danych (poufność jest bez zmian).</t>
  </si>
  <si>
    <t>Nie – awaria nie zmienia treści przekazywanych informacji (one po prostu nie są transmitowane).</t>
  </si>
  <si>
    <t>Tak – niedziałająca radiostacja oznacza brak łączności dla danego użytkownika lub na danym obszarze, co jest naruszeniem dostępności komunikacji (np. ekipa w terenie nie może wezwać wsparcia przez radio).</t>
  </si>
  <si>
    <t>Uszkodzenie fizyczne anteny lub wzmacniacza (np. zerwanie anteny przez wiatr albo sabotaż).</t>
  </si>
  <si>
    <t>Nie – fizyczne zniszczenie infrastruktury nadawczej nie powoduje wycieku informacji (poufność niezmieniona).</t>
  </si>
  <si>
    <t>Nie – integralność danych nie dotyczy tu bezpośrednio (anteny nie przechowują danych).</t>
  </si>
  <si>
    <t>Tak – zniszczona antena lub wzmacniacz znacząco ogranicza lub uniemożliwia komunikację radiową (naruszenie dostępności łączności do czasu naprawy).</t>
  </si>
  <si>
    <t>Błędne skierowanie lub konfiguracja systemu anten (np. zły zysk, niewłaściwa częstotliwość).</t>
  </si>
  <si>
    <t>Nie – błędna konfiguracja nie powoduje wycieku informacji (poufność bez zmian).</t>
  </si>
  <si>
    <t>Nie – nie wpływa to na treść sygnału (integralność sygnału radiowego nie jest zmieniona, on po prostu może słabiej docierać).</t>
  </si>
  <si>
    <t>Tak – jeśli antena jest źle skonfigurowana, zasięg łączności jest ograniczony lub sygnał słaby, co oznacza spadek dostępności komunikacji radiowej (np. urządzenia nie łączą się na oczekiwanym dystansie).</t>
  </si>
  <si>
    <t>Brak zasilania awaryjnego dla wzmacniaczy/baz radiowych.</t>
  </si>
  <si>
    <t>Nie – utrata zasilania nie powoduje wycieku danych (poufność bez zmian).</t>
  </si>
  <si>
    <t>Może – utrata zasilania nie zmienia treści informacji, ale np. nagłe wyłączenie się systemu może przerwać transmisję w pół zdania, co powoduje utratę tej części komunikatu (w pewnym sensie integralność przekazu jest naruszona, bo nie dotarł on w całości do odbiorców).</t>
  </si>
  <si>
    <t>Tak – bez zasilania stacja bazowa czy wzmacniacz przestaje działać, co odcina komunikację radiową w obszarze (pełne naruszenie dostępności do czasu przywrócenia zasilania).</t>
  </si>
  <si>
    <t>Nieuprawniona modyfikacja danych na geoportalu (np. włamanie i zmiana treści warstw mapowych lub opisów).</t>
  </si>
  <si>
    <t>Tak – może dojść do ujawnienia informacji, które nie powinny być publiczne (np. atakujący odblokuje ukrytą warstwę z danymi osobowymi lub poufnymi), naruszając poufność chronionych danych przestrzennych.</t>
  </si>
  <si>
    <t>Tak – zmieniając treść map (np. granice działek, oznaczenia planistyczne) lub opisów metadanych, atakujący narusza integralność informacji prezentowanych na portalu (użytkownicy widzą nieprawdziwe lub zmienione dane).</t>
  </si>
  <si>
    <t>Może – sam portal może nadal działać, ale w przypadku poważnej kompromitacji zwykle się go wyłącza do przeglądu zabezpieczeń, co oznacza czasową niedostępność usługi mapowej dla mieszkańców (naruszenie dostępności w tym okresie).</t>
  </si>
  <si>
    <t>Błąd lub awaria serwera geoportalu (np. problem z bazą danych przestrzennych napędzającą portal).</t>
  </si>
  <si>
    <t>Nie – awaria techniczna nie powoduje wycieku danych (poufność pozostaje bez zmian).</t>
  </si>
  <si>
    <t>Może – jeśli awaria uszkodzi część bazy (np. indeksy przestrzenne), niektóre dane mogą wyświetlać się niepoprawnie lub niepełnie po przywróceniu, co stanowi naruszenie integralności prezentowanych informacji do momentu pełnej naprawy.</t>
  </si>
  <si>
    <t>Tak – portal może stać się niedostępny dla użytkowników (brak dostępu do map i informacji geograficznych) do czasu usunięcia usterki, co narusza dostępność tej e-usługi publicznej.</t>
  </si>
  <si>
    <t>Brak aktualizacji oprogramowania portalu GIS lub komponentów (np. silnik mapowy, wtyczki).</t>
  </si>
  <si>
    <t>Tak – znane podatności mogą zostać wykorzystane do nieautoryzowanego dostępu (jak w pierwszym scenariuszu), co rodzi ryzyko wycieku danych lub ekspozycji niepublicznych warstw (naruszenie poufności).</t>
  </si>
  <si>
    <t>Tak – atakujący mogą również wstrzyknąć fałszywe treści do map lub opisów (naruszenie integralności danych prezentowanych społeczności).</t>
  </si>
  <si>
    <t>Tak – poważny atak może spowodować wyłączenie portalu (np. atak DoS lub konieczność odłączenia serwisu po włamaniu), skutkując naruszeniem dostępności do czasu załatania luk.</t>
  </si>
  <si>
    <t>Naruszenie bezpieczeństwa u dostawcy hostingu (np. włam do serwera, na którym utrzymywany jest serwis WWW urzędu).</t>
  </si>
  <si>
    <t>Tak – intruz może uzyskać dostęp do plików i bazy danych strony, w tym potencjalnie do danych, które nie miały być publiczne (np. informacje kontaktowe, treści przygotowane do publikacji, dane logowania administratorów), co narusza poufność tych informacji.</t>
  </si>
  <si>
    <t>Tak – atakujący może zmodyfikować treść strony (np. podmienić ogłoszenia, zamieścić własne komunikaty lub dezinformację), co oznacza naruszenie integralności publikowanych treści (strona nie odzwierciedla już oficjalnych informacji urzędu).</t>
  </si>
  <si>
    <t>Tak – poważne naruszenie może skłonić dostawcę lub urząd do wyłączenia strony do czasu oczyszczenia (lub atakujący sam może ją skasować), co skutkuje brakiem dostępności serwisu informacyjnego dla obywateli.</t>
  </si>
  <si>
    <t>Awaria usługi hostingowej (np. awaria serwera w centrum danych dostawcy).</t>
  </si>
  <si>
    <t>Nie – dane strony nie wypływają na zewnątrz, są tylko tymczasowo niedostępne (poufność treści pozostaje zachowana).</t>
  </si>
  <si>
    <t>Nie – integralność plików i bazy strony nie zmienia się od samej awarii (po przywróceniu wszystko powinno być takie jak wcześniej, o ile nie nastąpił przy tym np. crash bazy).</t>
  </si>
  <si>
    <t>Tak – strona urzędu i BIP nie działa w trakcie awarii, co uniemożliwia obywatelom dostęp do informacji publicznej (naruszenie dostępności, potencjalnie niezgodne z wymogami o publikacji informacji w BIP).</t>
  </si>
  <si>
    <t>Brak kopii zapasowej serwisu w hostingu zewnętrznym.</t>
  </si>
  <si>
    <t>Nie – brak backupu sam w sobie nie ujawnia informacji (poufność bez zmian).</t>
  </si>
  <si>
    <t>Tak – jeśli nastąpi poważna awaria u dostawcy i dane strony zostaną utracone, a urząd nie ma ich kopii, treści opublikowane mogą przepaść lub być odtwarzane z dużym trudem (integralność archiwum publikacji naruszona – braki w danych).</t>
  </si>
  <si>
    <t>Tak – odtworzenie serwisu po awarii wydłuży się znacznie bez backupu, co oznacza dłuższy brak dostępności strony dla użytkowników (przedłużone naruszenie dostępności informacji).</t>
  </si>
  <si>
    <t>Niezałatane podatności w lokalnym serwisie WWW (np. przestarzały CMS, wtyczki w WordPressie).</t>
  </si>
  <si>
    <t>Tak – luki mogą pozwolić włamywaczowi uzyskać dostęp do panelu CMS lub bazy danych, skąd może odczytać nawet nieopublikowane treści czy dane kontaktowe wpisane w formularzach (naruszenie poufności tych informacji).</t>
  </si>
  <si>
    <t>Tak – atakujący może zmienić zawartość strony (deface, podmiana dokumentów, linków), co narusza integralność oficjalnie prezentowanych informacji (strona zawiera treści, których urząd nie wprowadził).</t>
  </si>
  <si>
    <t>Tak – w razie poważnej kompromitacji strona może zostać wyłączona przez administratorów lub usunięta przez atakującego, co spowoduje jej niedostępność do czasu odtworzenia (naruszenie dostępności kanału informacyjnego urzędu).</t>
  </si>
  <si>
    <t>Błędy konfiguracji serwera WWW (np. brak wymuszenia HTTPS, niewłaściwe uprawnienia plików).</t>
  </si>
  <si>
    <t>Tak – brak HTTPS naraża użytkowników na przechwycenie danych przeglądanych lub wysyłanych przez stronę (np. ktoś może podejrzeć treść zapytania wysyłanego przez formularz, co narusza poufność korespondencji obywatela z urzędem).</t>
  </si>
  <si>
    <t>Może – nieprawidłowe uprawnienia mogą skutkować niezamierzonymi zmianami plików serwisu (np. inny serwis na tym samym serwerze mógłby nadpisać pliki strony), co narusza integralność witryny, choć taki scenariusz jest nietypowy. Ogólnie błędna konfiguracja częściej wpływa na bezpieczeństwo (poufność/dostępność) niż na integralność treści bezpośrednio.</t>
  </si>
  <si>
    <t>Tak – np. brak przekierowania na HTTPS może spowodować, że przeglądarki oznaczą serwis jako niebezpieczny lub odmówią dostępu (w przyszłości), co ogranicza dostępność dla użytkowników; również ewentualne konflikty w konfiguracji mogą prowadzić do niestabilności działania strony.</t>
  </si>
  <si>
    <t>Nieskuteczne działanie systemu monitorowania dostępu do Internetu (np. awaria systemu SIEM/NMS zbierającego logi ruchu).</t>
  </si>
  <si>
    <t>Nie – awaria monitoringu nie powoduje wycieku danych sama w sobie (poufność danych użytkowników korzystających z Internetu pozostaje nienaruszona).</t>
  </si>
  <si>
    <t>Może – brak monitoringu oznacza, że ewentualne nieautoryzowane działania użytkowników (np. dostęp do niebezpiecznych stron) pozostaną niezauważone i nieudokumentowane, co pośrednio może umożliwić niekontrolowane wprowadzenie zagrożeń bez wiedzy administracji (pośredni wpływ na integralność środowiska).</t>
  </si>
  <si>
    <t>Nie – systemy użytkowników nadal mają dostęp do Internetu, jednak z perspektywy administratorów brak jest wglądu w ruch. Bezpośrednia dostępność Internetu się nie zmienia, ale dostępność informacji o ewentualnych zagrożeniach spada – co może skutkować opóźnioną reakcją na incydenty.</t>
  </si>
  <si>
    <t>Brak lub utrata funkcji monitorowania segmentacji sieci (np. system nie zgłasza naruszeń stref bezpieczeństwa).</t>
  </si>
  <si>
    <t>Nie – brak monitoringu nie powoduje ujawnienia danych, ale może pozwolić, by naruszenia segmentacji (jeśli wystąpią) nie zostały wykryte – poufność może zostać zagrożona dopiero przez inne incydenty, które bez monitoringu pozostaną niezauważone.</t>
  </si>
  <si>
    <t>Może – jeśli segmentacja zostanie naruszona (np. wskutek błędu konfiguracyjnego), a monitor tego nie wykryje, może dojść do niekontrolowanego przepływu danych między strefami, co potencjalnie wpłynie na spójność polityk bezpieczeństwa (ale sama integralność danych pozostaje niezmieniona do chwili ewentualnego ataku).</t>
  </si>
  <si>
    <t>Nie – brak działania modułu monitorującego nie wpływa na działanie sieci jako takiej (wszystkie zasoby są nadal dostępne), jednak organizacja traci zdolność szybkiego wykrycia i reagowania na problemy z segmentacją, co jest ryzykiem obniżającym poziom bezpieczeństwa operacyjnego.</t>
  </si>
  <si>
    <t>Urządzenia końcowe (np. komputer, laptop,skanery, drukarki)</t>
  </si>
  <si>
    <t>Systemy backupu</t>
  </si>
  <si>
    <t>Skutek</t>
  </si>
  <si>
    <t>Może – omyłkowe działania nie unieruchomią całego systemu, ale mogą ograniczyć dostępność konkretnych informacji (utrata dostępu do usuniętego dokumentu do czasu przywrócenia z backupu).</t>
  </si>
  <si>
    <t xml:space="preserve">Stosowane zabezpieczenia </t>
  </si>
  <si>
    <t>Prawdopodobieństwo</t>
  </si>
  <si>
    <t>RYZYKO</t>
  </si>
  <si>
    <t>MAŁE</t>
  </si>
  <si>
    <t>Mitygacja ryzyka</t>
  </si>
  <si>
    <t>Usługa ICT</t>
  </si>
  <si>
    <t>Usługa elektronicznego obiegu dokumentów</t>
  </si>
  <si>
    <t xml:space="preserve">Usługa "eBOK/eUrząd" </t>
  </si>
  <si>
    <t>Usługa "eBOK/eUrząd"</t>
  </si>
  <si>
    <t>System zasilania</t>
  </si>
  <si>
    <t>System Monitoringu</t>
  </si>
  <si>
    <t>System monitoringu wizyjnego</t>
  </si>
  <si>
    <t>System komunikacji zewnętrznej z podmiotami i klientami</t>
  </si>
  <si>
    <t xml:space="preserve">Radiostacje </t>
  </si>
  <si>
    <t>Seriwsy WW,BIP</t>
  </si>
  <si>
    <t>Komunikacja</t>
  </si>
  <si>
    <t>System prcy zdalnej</t>
  </si>
  <si>
    <t>Praca zdalna</t>
  </si>
  <si>
    <t>System dziedzinowy realizujący zadania SIP - outsourcing</t>
  </si>
  <si>
    <t>System dziedzinowy realizujący zadania SIP - lokalnie</t>
  </si>
  <si>
    <t>Serwisy internetowe Geoportale</t>
  </si>
  <si>
    <t>System Informacji Przestrzennej</t>
  </si>
  <si>
    <t>System teleinformatyczny zewnętrzny</t>
  </si>
  <si>
    <t>Zamówienia Publiczne - Zewnętrzne</t>
  </si>
  <si>
    <t>Systemy wspomagające (komputery, podpisy kwalifikowane, dane autoryzujące, itd..)</t>
  </si>
  <si>
    <t xml:space="preserve">Systemy dziedzinowe </t>
  </si>
  <si>
    <t>Dostęp do internetu</t>
  </si>
  <si>
    <t>Elementy sieciowe (infrastruktura LAN/WAN, światłowody, okablowanie)</t>
  </si>
  <si>
    <t>Usługi centralne (np. ŹRÓDŁO, CEPIK)</t>
  </si>
  <si>
    <t>Sprawozdawczość</t>
  </si>
  <si>
    <t xml:space="preserve">Elementy urzadzeń mobilnych </t>
  </si>
  <si>
    <t>Seriwsy zewnętrzne  WWW,BIP</t>
  </si>
  <si>
    <t>Serwisy lokalne Serwer www, WordPress, CMS</t>
  </si>
  <si>
    <t>Publikacja treści w bazach internetowych / intranetowych</t>
  </si>
  <si>
    <t>Archiwizacja lokalna i odmiejscowiona</t>
  </si>
  <si>
    <t>Wymóg prawny</t>
  </si>
  <si>
    <t>NIE</t>
  </si>
  <si>
    <t xml:space="preserve">Bierze udział w czynnościach przetwarzania </t>
  </si>
  <si>
    <t>Wskazać nazwy czynności wg. RCP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</si>
</sst>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rgb="FF000000"/>
      <name val="Aptos Narrow"/>
      <family val="2"/>
      <charset val="238"/>
    </font>
    <font>
      <b/>
      <sz val="12"/>
      <color rgb="FF000000"/>
      <name val="Aptos Narrow"/>
      <family val="2"/>
      <charset val="238"/>
    </font>
    <font>
      <b/>
      <sz val="12"/>
      <color rgb="FF000000"/>
      <name val="Aptos Narrow"/>
    </font>
    <font>
      <sz val="8"/>
      <name val="Aptos Narrow"/>
      <family val="2"/>
      <charset val="238"/>
    </font>
    <font>
      <b/>
      <sz val="14"/>
      <color rgb="FF000000"/>
      <name val="Aptos Narrow"/>
    </font>
    <font>
      <b/>
      <sz val="10"/>
      <color rgb="FF000000"/>
      <name val="Aptos Narrow"/>
      <family val="2"/>
    </font>
    <font>
      <sz val="10"/>
      <color rgb="FF000000"/>
      <name val="Aptos Narrow"/>
      <family val="2"/>
    </font>
    <font>
      <b/>
      <sz val="12"/>
      <color rgb="FF000000"/>
      <name val="Aptos Narrow"/>
      <family val="2"/>
    </font>
    <font>
      <b/>
      <sz val="10"/>
      <color rgb="FF000000"/>
      <name val="Aptos Narrow"/>
    </font>
  </fonts>
  <fills count="8">
    <fill>
      <patternFill patternType="none"/>
    </fill>
    <fill>
      <patternFill patternType="gray125"/>
    </fill>
    <fill>
      <patternFill patternType="solid">
        <fgColor theme="8" tint="0.59996337778862885"/>
        <bgColor rgb="FF00B0F0"/>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30">
    <border>
      <left/>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double">
        <color auto="1"/>
      </right>
      <top style="double">
        <color auto="1"/>
      </top>
      <bottom style="thin">
        <color auto="1"/>
      </bottom>
      <diagonal/>
    </border>
    <border>
      <left style="double">
        <color auto="1"/>
      </left>
      <right style="double">
        <color auto="1"/>
      </right>
      <top style="thin">
        <color auto="1"/>
      </top>
      <bottom style="thin">
        <color auto="1"/>
      </bottom>
      <diagonal/>
    </border>
    <border>
      <left style="double">
        <color auto="1"/>
      </left>
      <right style="double">
        <color auto="1"/>
      </right>
      <top style="thin">
        <color auto="1"/>
      </top>
      <bottom style="double">
        <color auto="1"/>
      </bottom>
      <diagonal/>
    </border>
    <border>
      <left/>
      <right style="thin">
        <color auto="1"/>
      </right>
      <top style="thin">
        <color auto="1"/>
      </top>
      <bottom/>
      <diagonal/>
    </border>
    <border>
      <left/>
      <right style="thin">
        <color auto="1"/>
      </right>
      <top/>
      <bottom/>
      <diagonal/>
    </border>
    <border>
      <left/>
      <right/>
      <top/>
      <bottom style="thick">
        <color auto="1"/>
      </bottom>
      <diagonal/>
    </border>
    <border>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top style="thin">
        <color auto="1"/>
      </top>
      <bottom style="thick">
        <color auto="1"/>
      </bottom>
      <diagonal/>
    </border>
    <border>
      <left style="double">
        <color auto="1"/>
      </left>
      <right style="double">
        <color auto="1"/>
      </right>
      <top style="thin">
        <color auto="1"/>
      </top>
      <bottom style="thick">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bottom style="thick">
        <color auto="1"/>
      </bottom>
      <diagonal/>
    </border>
    <border>
      <left/>
      <right style="thin">
        <color auto="1"/>
      </right>
      <top/>
      <bottom style="thick">
        <color auto="1"/>
      </bottom>
      <diagonal/>
    </border>
    <border>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right style="thin">
        <color auto="1"/>
      </right>
      <top style="thick">
        <color auto="1"/>
      </top>
      <bottom/>
      <diagonal/>
    </border>
    <border>
      <left style="thin">
        <color auto="1"/>
      </left>
      <right style="thin">
        <color auto="1"/>
      </right>
      <top style="thick">
        <color auto="1"/>
      </top>
      <bottom/>
      <diagonal/>
    </border>
    <border>
      <left style="thin">
        <color auto="1"/>
      </left>
      <right style="thin">
        <color auto="1"/>
      </right>
      <top/>
      <bottom/>
      <diagonal/>
    </border>
    <border>
      <left style="thin">
        <color auto="1"/>
      </left>
      <right style="thin">
        <color auto="1"/>
      </right>
      <top/>
      <bottom style="thick">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ck">
        <color auto="1"/>
      </top>
      <bottom style="thin">
        <color auto="1"/>
      </bottom>
      <diagonal/>
    </border>
  </borders>
  <cellStyleXfs count="1">
    <xf numFmtId="0" fontId="0" fillId="0" borderId="0"/>
  </cellStyleXfs>
  <cellXfs count="188">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left" vertical="center" wrapText="1"/>
    </xf>
    <xf numFmtId="0" fontId="0" fillId="0" borderId="0" xfId="0"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1"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0" fillId="0" borderId="2"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3"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3" borderId="4" xfId="0" applyFont="1" applyFill="1" applyBorder="1" applyAlignment="1">
      <alignment horizontal="center" vertical="center"/>
    </xf>
    <xf numFmtId="0" fontId="0" fillId="0" borderId="4" xfId="0" applyBorder="1" applyAlignment="1">
      <alignment horizontal="left" vertical="center"/>
    </xf>
    <xf numFmtId="0" fontId="4" fillId="3"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0" fontId="6" fillId="0" borderId="0" xfId="0" applyFont="1" applyAlignment="1">
      <alignment wrapText="1"/>
    </xf>
    <xf numFmtId="0" fontId="6" fillId="0" borderId="2" xfId="0" applyFont="1" applyBorder="1" applyAlignment="1">
      <alignment horizontal="left"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left" vertical="center"/>
    </xf>
    <xf numFmtId="0" fontId="6" fillId="0" borderId="0" xfId="0" applyFont="1"/>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xf>
    <xf numFmtId="0" fontId="6" fillId="0" borderId="12" xfId="0" applyFont="1" applyBorder="1" applyAlignment="1">
      <alignment horizontal="left" vertical="center" wrapText="1"/>
    </xf>
    <xf numFmtId="0" fontId="5" fillId="0" borderId="12" xfId="0" applyFont="1" applyBorder="1" applyAlignment="1">
      <alignment horizontal="center"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1" xfId="0" applyFont="1" applyBorder="1" applyAlignment="1">
      <alignment horizontal="left"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0" fillId="0" borderId="12" xfId="0" applyBorder="1" applyAlignment="1">
      <alignment horizontal="left" vertical="center" wrapText="1"/>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0" fillId="0" borderId="11" xfId="0" applyBorder="1" applyAlignment="1">
      <alignment horizontal="left" vertical="center"/>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12" xfId="0" applyFont="1" applyBorder="1" applyAlignment="1">
      <alignment horizontal="center" vertical="center"/>
    </xf>
    <xf numFmtId="0" fontId="6" fillId="0" borderId="12" xfId="0" applyFont="1" applyBorder="1" applyAlignment="1">
      <alignment horizontal="center" vertical="center" wrapText="1"/>
    </xf>
    <xf numFmtId="0" fontId="6"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7" xfId="0" applyFont="1" applyBorder="1" applyAlignment="1">
      <alignment horizontal="left" vertical="center" wrapText="1"/>
    </xf>
    <xf numFmtId="0" fontId="5" fillId="0" borderId="27" xfId="0" applyFont="1" applyBorder="1" applyAlignment="1">
      <alignment horizontal="center" vertical="center"/>
    </xf>
    <xf numFmtId="0" fontId="5" fillId="0" borderId="27"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28" xfId="0" applyFont="1" applyBorder="1" applyAlignment="1">
      <alignment horizontal="left" vertical="center"/>
    </xf>
    <xf numFmtId="0" fontId="6" fillId="0" borderId="26" xfId="0" applyFont="1" applyBorder="1" applyAlignment="1">
      <alignment horizontal="left" vertical="center" wrapText="1"/>
    </xf>
    <xf numFmtId="0" fontId="6" fillId="0" borderId="26" xfId="0" applyFont="1" applyBorder="1" applyAlignment="1">
      <alignment horizontal="center" vertical="center"/>
    </xf>
    <xf numFmtId="0" fontId="6" fillId="0" borderId="26"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8" xfId="0" applyFont="1" applyBorder="1" applyAlignment="1">
      <alignment horizontal="left" vertical="center"/>
    </xf>
    <xf numFmtId="0" fontId="6" fillId="0" borderId="21" xfId="0" applyFont="1" applyBorder="1" applyAlignment="1">
      <alignment horizontal="left" vertical="center" wrapText="1"/>
    </xf>
    <xf numFmtId="0" fontId="5" fillId="0" borderId="21" xfId="0" applyFont="1" applyBorder="1" applyAlignment="1">
      <alignment horizontal="center" vertical="center"/>
    </xf>
    <xf numFmtId="0" fontId="5" fillId="0" borderId="21" xfId="0" applyFont="1" applyBorder="1" applyAlignment="1">
      <alignment horizontal="center" vertical="center" wrapText="1"/>
    </xf>
    <xf numFmtId="0" fontId="5" fillId="0" borderId="29" xfId="0" applyFont="1" applyBorder="1" applyAlignment="1">
      <alignment horizontal="center" vertical="center" wrapText="1"/>
    </xf>
    <xf numFmtId="0" fontId="6" fillId="0" borderId="20" xfId="0" applyFont="1" applyBorder="1" applyAlignment="1">
      <alignment horizontal="left" vertical="center"/>
    </xf>
    <xf numFmtId="0" fontId="0" fillId="0" borderId="27" xfId="0" applyBorder="1" applyAlignment="1">
      <alignment horizontal="left" vertical="center" wrapText="1"/>
    </xf>
    <xf numFmtId="0" fontId="7" fillId="0" borderId="27" xfId="0" applyFont="1" applyBorder="1" applyAlignment="1">
      <alignment horizontal="center" vertical="center"/>
    </xf>
    <xf numFmtId="0" fontId="7" fillId="0" borderId="27" xfId="0" applyFont="1" applyBorder="1" applyAlignment="1">
      <alignment horizontal="center" vertical="center" wrapText="1"/>
    </xf>
    <xf numFmtId="0" fontId="7" fillId="0" borderId="17" xfId="0" applyFont="1" applyBorder="1" applyAlignment="1">
      <alignment horizontal="center" vertical="center" wrapText="1"/>
    </xf>
    <xf numFmtId="0" fontId="0" fillId="0" borderId="28" xfId="0" applyBorder="1" applyAlignment="1">
      <alignment horizontal="left" vertical="center"/>
    </xf>
    <xf numFmtId="0" fontId="6" fillId="4" borderId="15" xfId="0" applyFont="1" applyFill="1" applyBorder="1" applyAlignment="1">
      <alignment horizontal="center" vertical="center"/>
    </xf>
    <xf numFmtId="0" fontId="6" fillId="4" borderId="16"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10" xfId="0" applyFont="1" applyFill="1" applyBorder="1" applyAlignment="1">
      <alignment horizontal="center" vertical="center" wrapText="1"/>
    </xf>
    <xf numFmtId="0" fontId="6" fillId="4" borderId="18" xfId="0" applyFont="1" applyFill="1" applyBorder="1" applyAlignment="1">
      <alignment horizontal="center" vertical="center"/>
    </xf>
    <xf numFmtId="0" fontId="0" fillId="5" borderId="4" xfId="0" applyFill="1" applyBorder="1" applyAlignment="1">
      <alignment horizontal="center" vertical="center"/>
    </xf>
    <xf numFmtId="0" fontId="0" fillId="5" borderId="11" xfId="0" applyFill="1" applyBorder="1" applyAlignment="1">
      <alignment horizontal="center" vertical="center"/>
    </xf>
    <xf numFmtId="0" fontId="0" fillId="5" borderId="2" xfId="0" applyFill="1" applyBorder="1" applyAlignment="1">
      <alignment horizontal="center" vertical="center" wrapText="1"/>
    </xf>
    <xf numFmtId="0" fontId="0" fillId="5" borderId="12" xfId="0" applyFill="1" applyBorder="1" applyAlignment="1">
      <alignment horizontal="center" vertical="center" wrapText="1"/>
    </xf>
    <xf numFmtId="0" fontId="0" fillId="5" borderId="2" xfId="0" applyFill="1" applyBorder="1" applyAlignment="1">
      <alignment horizontal="center" vertical="center"/>
    </xf>
    <xf numFmtId="0" fontId="0" fillId="5" borderId="12" xfId="0" applyFill="1" applyBorder="1" applyAlignment="1">
      <alignment horizontal="center" vertical="center"/>
    </xf>
    <xf numFmtId="0" fontId="0" fillId="5" borderId="20" xfId="0" applyFill="1" applyBorder="1" applyAlignment="1">
      <alignment horizontal="center" vertical="center"/>
    </xf>
    <xf numFmtId="0" fontId="0" fillId="5" borderId="21" xfId="0" applyFill="1" applyBorder="1" applyAlignment="1">
      <alignment horizontal="center" vertical="center" wrapText="1"/>
    </xf>
    <xf numFmtId="0" fontId="5" fillId="5" borderId="21" xfId="0" applyFont="1" applyFill="1" applyBorder="1" applyAlignment="1">
      <alignment horizontal="center" vertical="center"/>
    </xf>
    <xf numFmtId="0" fontId="5" fillId="5" borderId="2" xfId="0" applyFont="1" applyFill="1" applyBorder="1" applyAlignment="1">
      <alignment horizontal="center" vertical="center"/>
    </xf>
    <xf numFmtId="0" fontId="6" fillId="7" borderId="22" xfId="0" applyFont="1" applyFill="1" applyBorder="1" applyAlignment="1">
      <alignment horizontal="center" vertical="center"/>
    </xf>
    <xf numFmtId="0" fontId="6" fillId="7" borderId="9" xfId="0" applyFont="1" applyFill="1" applyBorder="1" applyAlignment="1">
      <alignment horizontal="center" vertical="center"/>
    </xf>
    <xf numFmtId="0" fontId="6" fillId="7" borderId="23" xfId="0" applyFont="1" applyFill="1" applyBorder="1" applyAlignment="1">
      <alignment horizontal="center" vertical="center" wrapText="1"/>
    </xf>
    <xf numFmtId="0" fontId="6" fillId="7" borderId="24" xfId="0" applyFont="1" applyFill="1" applyBorder="1" applyAlignment="1">
      <alignment horizontal="center" vertical="center" wrapText="1"/>
    </xf>
    <xf numFmtId="0" fontId="6" fillId="7" borderId="4" xfId="0" applyFont="1" applyFill="1" applyBorder="1" applyAlignment="1">
      <alignment horizontal="center" vertical="center"/>
    </xf>
    <xf numFmtId="0" fontId="6" fillId="7" borderId="4" xfId="0" applyFont="1" applyFill="1" applyBorder="1" applyAlignment="1">
      <alignment horizontal="center" vertical="center" wrapText="1"/>
    </xf>
    <xf numFmtId="0" fontId="6" fillId="7" borderId="19" xfId="0" applyFont="1" applyFill="1" applyBorder="1" applyAlignment="1">
      <alignment horizontal="center" vertical="center"/>
    </xf>
    <xf numFmtId="0" fontId="6" fillId="7" borderId="25" xfId="0" applyFont="1" applyFill="1" applyBorder="1" applyAlignment="1">
      <alignment horizontal="center" vertical="center" wrapText="1"/>
    </xf>
    <xf numFmtId="0" fontId="6" fillId="7" borderId="8" xfId="0" applyFont="1" applyFill="1" applyBorder="1" applyAlignment="1">
      <alignment horizontal="center" vertical="center"/>
    </xf>
    <xf numFmtId="0" fontId="0" fillId="6" borderId="20" xfId="0" applyFill="1" applyBorder="1" applyAlignment="1">
      <alignment horizontal="center" vertical="center"/>
    </xf>
    <xf numFmtId="0" fontId="0" fillId="6" borderId="4" xfId="0" applyFill="1" applyBorder="1" applyAlignment="1">
      <alignment horizontal="center" vertical="center"/>
    </xf>
    <xf numFmtId="0" fontId="0" fillId="6" borderId="21" xfId="0" applyFill="1" applyBorder="1" applyAlignment="1">
      <alignment horizontal="center" vertical="center" wrapText="1"/>
    </xf>
    <xf numFmtId="0" fontId="0" fillId="6" borderId="2" xfId="0" applyFill="1" applyBorder="1" applyAlignment="1">
      <alignment horizontal="center" vertical="center" wrapText="1"/>
    </xf>
    <xf numFmtId="0" fontId="0" fillId="6" borderId="21" xfId="0" applyFill="1" applyBorder="1" applyAlignment="1">
      <alignment horizontal="center" vertical="center"/>
    </xf>
    <xf numFmtId="0" fontId="0" fillId="6" borderId="2" xfId="0" applyFill="1" applyBorder="1" applyAlignment="1">
      <alignment horizontal="center" vertical="center"/>
    </xf>
    <xf numFmtId="0" fontId="6" fillId="0" borderId="2" xfId="0" applyFont="1" applyBorder="1" applyAlignment="1">
      <alignment horizontal="center" vertical="center"/>
    </xf>
    <xf numFmtId="0" fontId="6" fillId="0" borderId="12" xfId="0" applyFont="1" applyBorder="1" applyAlignment="1">
      <alignment horizontal="center" vertical="center"/>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6" fillId="7" borderId="2" xfId="0" applyFont="1" applyFill="1" applyBorder="1" applyAlignment="1">
      <alignment horizontal="center" vertical="center"/>
    </xf>
    <xf numFmtId="0" fontId="6" fillId="7" borderId="12" xfId="0" applyFont="1" applyFill="1" applyBorder="1" applyAlignment="1">
      <alignment horizontal="center" vertical="center"/>
    </xf>
    <xf numFmtId="0" fontId="6" fillId="0" borderId="27" xfId="0" applyFont="1" applyBorder="1" applyAlignment="1">
      <alignment horizontal="center" vertical="center"/>
    </xf>
    <xf numFmtId="0" fontId="6" fillId="0" borderId="27" xfId="0" applyFont="1" applyBorder="1" applyAlignment="1">
      <alignment horizontal="center" vertical="center" wrapText="1"/>
    </xf>
    <xf numFmtId="0" fontId="6" fillId="7" borderId="27" xfId="0" applyFont="1" applyFill="1" applyBorder="1" applyAlignment="1">
      <alignment horizontal="center" vertical="center"/>
    </xf>
    <xf numFmtId="0" fontId="6" fillId="7" borderId="2" xfId="0" applyFont="1" applyFill="1" applyBorder="1" applyAlignment="1">
      <alignment horizontal="center" vertical="center" wrapText="1"/>
    </xf>
    <xf numFmtId="0" fontId="6" fillId="5" borderId="20"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2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11" xfId="0" applyFont="1" applyFill="1" applyBorder="1" applyAlignment="1">
      <alignment horizontal="center" vertical="center"/>
    </xf>
    <xf numFmtId="0" fontId="6" fillId="5" borderId="12" xfId="0" applyFont="1" applyFill="1" applyBorder="1" applyAlignment="1">
      <alignment horizontal="center" vertical="center" wrapText="1"/>
    </xf>
    <xf numFmtId="0" fontId="5" fillId="5" borderId="12"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11" xfId="0" applyFont="1" applyFill="1" applyBorder="1" applyAlignment="1">
      <alignment horizontal="center" vertical="center"/>
    </xf>
    <xf numFmtId="0" fontId="6" fillId="6" borderId="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20" xfId="0" applyFont="1" applyFill="1" applyBorder="1" applyAlignment="1">
      <alignment horizontal="center" vertical="center"/>
    </xf>
    <xf numFmtId="0" fontId="6" fillId="6" borderId="21" xfId="0" applyFont="1" applyFill="1" applyBorder="1" applyAlignment="1">
      <alignment horizontal="center" vertical="center" wrapText="1"/>
    </xf>
    <xf numFmtId="0" fontId="6" fillId="6" borderId="21" xfId="0" applyFont="1" applyFill="1" applyBorder="1" applyAlignment="1">
      <alignment horizontal="center" vertical="center"/>
    </xf>
    <xf numFmtId="0" fontId="6" fillId="6" borderId="2"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2" xfId="0" applyFont="1" applyFill="1" applyBorder="1" applyAlignment="1">
      <alignment horizontal="center" vertical="center" wrapText="1"/>
    </xf>
    <xf numFmtId="0" fontId="6" fillId="4" borderId="11" xfId="0" applyFont="1" applyFill="1" applyBorder="1" applyAlignment="1">
      <alignment horizontal="center" vertical="center"/>
    </xf>
    <xf numFmtId="0" fontId="6" fillId="4" borderId="12"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0" xfId="0" applyFont="1" applyFill="1" applyBorder="1" applyAlignment="1">
      <alignment horizontal="center" vertical="center"/>
    </xf>
    <xf numFmtId="0" fontId="6" fillId="4" borderId="21" xfId="0" applyFont="1" applyFill="1" applyBorder="1" applyAlignment="1">
      <alignment horizontal="center" vertical="center" wrapText="1"/>
    </xf>
    <xf numFmtId="0" fontId="6" fillId="7" borderId="11" xfId="0" applyFont="1" applyFill="1" applyBorder="1" applyAlignment="1">
      <alignment horizontal="center" vertical="center"/>
    </xf>
    <xf numFmtId="0" fontId="6" fillId="7" borderId="12" xfId="0" applyFont="1" applyFill="1" applyBorder="1" applyAlignment="1">
      <alignment horizontal="center" vertical="center" wrapText="1"/>
    </xf>
    <xf numFmtId="0" fontId="6" fillId="7" borderId="20" xfId="0" applyFont="1" applyFill="1" applyBorder="1" applyAlignment="1">
      <alignment horizontal="center" vertical="center"/>
    </xf>
    <xf numFmtId="0" fontId="6" fillId="7" borderId="21"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8"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9" xfId="0" applyFont="1" applyFill="1" applyBorder="1" applyAlignment="1">
      <alignment horizontal="center" vertical="center"/>
    </xf>
    <xf numFmtId="0" fontId="6" fillId="5" borderId="24"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28" xfId="0" applyFont="1" applyFill="1" applyBorder="1" applyAlignment="1">
      <alignment horizontal="center" vertical="center"/>
    </xf>
    <xf numFmtId="0" fontId="6" fillId="3" borderId="27" xfId="0" applyFont="1" applyFill="1" applyBorder="1" applyAlignment="1">
      <alignment horizontal="center" vertical="center" wrapText="1"/>
    </xf>
    <xf numFmtId="0" fontId="6" fillId="3" borderId="27" xfId="0" applyFont="1" applyFill="1" applyBorder="1" applyAlignment="1">
      <alignment horizontal="center" vertical="center"/>
    </xf>
    <xf numFmtId="0" fontId="0" fillId="3" borderId="2" xfId="0" applyFill="1" applyBorder="1" applyAlignment="1">
      <alignment horizontal="center" vertical="center" wrapText="1"/>
    </xf>
    <xf numFmtId="0" fontId="6" fillId="5" borderId="12" xfId="0" applyFont="1" applyFill="1" applyBorder="1" applyAlignment="1">
      <alignment horizontal="center" vertical="center"/>
    </xf>
    <xf numFmtId="0" fontId="6" fillId="5" borderId="21" xfId="0" applyFont="1" applyFill="1" applyBorder="1" applyAlignment="1">
      <alignment horizontal="center" vertical="center"/>
    </xf>
    <xf numFmtId="0" fontId="6" fillId="6" borderId="22" xfId="0" applyFont="1" applyFill="1" applyBorder="1" applyAlignment="1">
      <alignment horizontal="center" vertical="center"/>
    </xf>
    <xf numFmtId="0" fontId="6" fillId="6" borderId="9" xfId="0" applyFont="1" applyFill="1" applyBorder="1" applyAlignment="1">
      <alignment horizontal="center" vertical="center"/>
    </xf>
    <xf numFmtId="0" fontId="6" fillId="6" borderId="19"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0" fontId="6" fillId="4" borderId="26"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8" fillId="2" borderId="2" xfId="0" applyFont="1" applyFill="1" applyBorder="1" applyAlignment="1">
      <alignment horizontal="center" vertical="center" wrapText="1"/>
    </xf>
  </cellXfs>
  <cellStyles count="1">
    <cellStyle name="Normalny" xfId="0" builtinId="0"/>
  </cellStyles>
  <dxfs count="240">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
      <fill>
        <patternFill>
          <bgColor theme="9" tint="0.39994506668294322"/>
        </patternFill>
      </fill>
    </dxf>
    <dxf>
      <fill>
        <patternFill>
          <bgColor theme="7" tint="0.39994506668294322"/>
        </patternFill>
      </fill>
    </dxf>
    <dxf>
      <fill>
        <patternFill>
          <bgColor theme="5" tint="0.3999450666829432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5" tint="0.79998168889431442"/>
        </patternFill>
      </fill>
    </dxf>
    <dxf>
      <fill>
        <patternFill>
          <bgColor theme="7" tint="0.79998168889431442"/>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747474"/>
      <rgbColor rgb="FF9999FF"/>
      <rgbColor rgb="FF993366"/>
      <rgbColor rgb="FFFFFFCC"/>
      <rgbColor rgb="FFCCFFFF"/>
      <rgbColor rgb="FF660066"/>
      <rgbColor rgb="FFFF8080"/>
      <rgbColor rgb="FF0066CC"/>
      <rgbColor rgb="FFC1E5F5"/>
      <rgbColor rgb="FF000080"/>
      <rgbColor rgb="FFFF00FF"/>
      <rgbColor rgb="FFFFFF00"/>
      <rgbColor rgb="FF00FFFF"/>
      <rgbColor rgb="FF800080"/>
      <rgbColor rgb="FF800000"/>
      <rgbColor rgb="FF008080"/>
      <rgbColor rgb="FF0000FF"/>
      <rgbColor rgb="FF00CCFF"/>
      <rgbColor rgb="FFCCFFFF"/>
      <rgbColor rgb="FFCCFFCC"/>
      <rgbColor rgb="FFFFFF99"/>
      <rgbColor rgb="FFA3DB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1"/>
  <sheetViews>
    <sheetView tabSelected="1" zoomScaleNormal="100" workbookViewId="0">
      <pane ySplit="1" topLeftCell="A2" activePane="bottomLeft" state="frozen"/>
      <selection pane="bottomLeft" activeCell="H3" sqref="H3"/>
    </sheetView>
  </sheetViews>
  <sheetFormatPr baseColWidth="10" defaultColWidth="10.5" defaultRowHeight="14" x14ac:dyDescent="0.2"/>
  <cols>
    <col min="1" max="1" width="6.1640625" style="52" customWidth="1"/>
    <col min="2" max="2" width="24.5" style="53" customWidth="1"/>
    <col min="3" max="4" width="37" style="29" customWidth="1"/>
    <col min="5" max="5" width="48.83203125" style="29" customWidth="1"/>
    <col min="6" max="6" width="43.6640625" style="29" customWidth="1"/>
    <col min="7" max="7" width="3.6640625" style="29" customWidth="1"/>
    <col min="8" max="8" width="50" style="29" customWidth="1"/>
    <col min="9" max="9" width="4.1640625" style="29" customWidth="1"/>
    <col min="10" max="10" width="40.5" style="29" customWidth="1"/>
    <col min="11" max="11" width="3.5" style="29" customWidth="1"/>
    <col min="12" max="12" width="22.33203125" style="29" customWidth="1"/>
    <col min="13" max="14" width="10.5" style="29"/>
    <col min="15" max="15" width="38" style="29" customWidth="1"/>
    <col min="16" max="16" width="10.5" style="29"/>
    <col min="17" max="17" width="17.1640625" style="29" customWidth="1"/>
    <col min="18" max="18" width="10.5" style="29"/>
    <col min="19" max="19" width="37.5" style="29" customWidth="1"/>
    <col min="20" max="16384" width="10.5" style="29"/>
  </cols>
  <sheetData>
    <row r="1" spans="1:19" s="51" customFormat="1" ht="47.25" customHeight="1" thickTop="1" x14ac:dyDescent="0.2">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47.25" customHeight="1" x14ac:dyDescent="0.2">
      <c r="A2" s="88">
        <v>1</v>
      </c>
      <c r="B2" s="91" t="s">
        <v>658</v>
      </c>
      <c r="C2" s="85" t="s">
        <v>3</v>
      </c>
      <c r="D2" s="184" t="s">
        <v>690</v>
      </c>
      <c r="E2" s="24" t="s">
        <v>53</v>
      </c>
      <c r="F2" s="24" t="s">
        <v>54</v>
      </c>
      <c r="G2" s="47">
        <f>IF(OR(LEFT(F2,3)="Tak",LEFT(F2,3)="Moż"),1,0)</f>
        <v>1</v>
      </c>
      <c r="H2" s="24" t="s">
        <v>55</v>
      </c>
      <c r="I2" s="48">
        <f>IF(OR(LEFT(H2,3)="Tak",LEFT(H2,3)="Moż"),1,0)</f>
        <v>1</v>
      </c>
      <c r="J2" s="24" t="s">
        <v>62</v>
      </c>
      <c r="K2" s="48">
        <v>0</v>
      </c>
      <c r="L2" s="48" t="s">
        <v>688</v>
      </c>
      <c r="M2" s="48">
        <f>IF(L2="TAK",3,K2+I2+G2)</f>
        <v>2</v>
      </c>
      <c r="N2" s="47" t="str">
        <f>IF(M2=1,"MAŁE",IF(M2=2,"ŚREDNIE",IF(M2=3,"WYSOKIE",)))</f>
        <v>ŚREDNIE</v>
      </c>
      <c r="O2" s="24"/>
      <c r="P2" s="48">
        <f>IF(Q2="MAŁE",1,IF(Q2="ŚREDNIE",2,IF(Q2="WYSOKIE",3,"BŁĄD")))</f>
        <v>1</v>
      </c>
      <c r="Q2" s="61" t="s">
        <v>655</v>
      </c>
      <c r="R2" s="62" t="str">
        <f>IF((M2*P2)&lt;=2,"MAŁE",IF((M2*P2)&lt;6,"ŚREDNIE",IF((M2*P2)&gt;=6,"WYSOKIE")))</f>
        <v>MAŁE</v>
      </c>
      <c r="S2" s="28" t="str">
        <f>IF(R2="MAŁE","Akceptacja - nie są wymagane działania",IF(R2="ŚREDNIE","Możliwe działania zapobiegające",IF(R2="WYSOKIE","Wskaż działania zapobiegające ryzyku",0)))</f>
        <v>Akceptacja - nie są wymagane działania</v>
      </c>
    </row>
    <row r="3" spans="1:19" ht="40.5" customHeight="1" x14ac:dyDescent="0.2">
      <c r="A3" s="89"/>
      <c r="B3" s="92"/>
      <c r="C3" s="86"/>
      <c r="D3" s="185"/>
      <c r="E3" s="24" t="s">
        <v>63</v>
      </c>
      <c r="F3" s="24" t="s">
        <v>64</v>
      </c>
      <c r="G3" s="47">
        <f t="shared" ref="G3:G10" si="0">IF(OR(LEFT(F3,3)="Tak",LEFT(F3,3)="Moż"),1,0)</f>
        <v>1</v>
      </c>
      <c r="H3" s="24" t="s">
        <v>65</v>
      </c>
      <c r="I3" s="48">
        <f t="shared" ref="I3:I10" si="1">IF(OR(LEFT(H3,3)="Tak",LEFT(H3,3)="Moż"),1,0)</f>
        <v>1</v>
      </c>
      <c r="J3" s="24" t="s">
        <v>66</v>
      </c>
      <c r="K3" s="48">
        <f t="shared" ref="K3:K10" si="2">IF(OR(LEFT(J3,3)="Tak",LEFT(J3,3)="Moż"),1,0)</f>
        <v>1</v>
      </c>
      <c r="L3" s="48" t="s">
        <v>688</v>
      </c>
      <c r="M3" s="48">
        <f>IF(L3="TAK",3,K3+I3+G3)</f>
        <v>3</v>
      </c>
      <c r="N3" s="47" t="str">
        <f t="shared" ref="N3:N10" si="3">IF((G3=1)+(I3=1)+(K3=1)=1,"MAŁE",IF((G3=1)+(I3=1)+(K3=1)=2,"ŚREDNIE",IF((G3=1)+(I3=1)+(K3=1)=3,"WYSOKIE",)))</f>
        <v>WYSOKIE</v>
      </c>
      <c r="O3" s="24"/>
      <c r="P3" s="48">
        <f t="shared" ref="P3:P10" si="4">IF(Q3="MAŁE",1,IF(Q3="ŚREDNIE",2,IF(Q3="WYSOKIE",3,"BŁĄD")))</f>
        <v>1</v>
      </c>
      <c r="Q3" s="61" t="s">
        <v>655</v>
      </c>
      <c r="R3" s="62" t="str">
        <f t="shared" ref="R3:R10" si="5">IF((M3*P3)&lt;=2,"MAŁE",IF((M3*P3)&lt;6,"ŚREDNIE",IF((M3*P3)&gt;=6,"WYSOKIE")))</f>
        <v>ŚREDNIE</v>
      </c>
      <c r="S3" s="28" t="str">
        <f t="shared" ref="S3:S10" si="6">IF(R3="MAŁE","Akceptacja - nie są wymagane działania",IF(R3="ŚREDNIE","Możliwe działania zapobiegające",IF(R3="WYSOKIE","Wskaż działania zapobiegające ryzyku",0)))</f>
        <v>Możliwe działania zapobiegające</v>
      </c>
    </row>
    <row r="4" spans="1:19" ht="40.5" customHeight="1" x14ac:dyDescent="0.2">
      <c r="A4" s="89"/>
      <c r="B4" s="92"/>
      <c r="C4" s="86"/>
      <c r="D4" s="185"/>
      <c r="E4" s="24" t="s">
        <v>67</v>
      </c>
      <c r="F4" s="24" t="s">
        <v>68</v>
      </c>
      <c r="G4" s="47">
        <v>0</v>
      </c>
      <c r="H4" s="24" t="s">
        <v>69</v>
      </c>
      <c r="I4" s="48">
        <v>1</v>
      </c>
      <c r="J4" s="24" t="s">
        <v>70</v>
      </c>
      <c r="K4" s="48">
        <v>1</v>
      </c>
      <c r="L4" s="48" t="s">
        <v>688</v>
      </c>
      <c r="M4" s="48">
        <f t="shared" ref="M4:M67" si="7">IF(L4="TAK",3,K4+I4+G4)</f>
        <v>2</v>
      </c>
      <c r="N4" s="47" t="str">
        <f t="shared" si="3"/>
        <v>ŚREDNIE</v>
      </c>
      <c r="O4" s="24"/>
      <c r="P4" s="48">
        <f t="shared" si="4"/>
        <v>1</v>
      </c>
      <c r="Q4" s="61" t="s">
        <v>655</v>
      </c>
      <c r="R4" s="62" t="str">
        <f t="shared" si="5"/>
        <v>MAŁE</v>
      </c>
      <c r="S4" s="28" t="str">
        <f t="shared" si="6"/>
        <v>Akceptacja - nie są wymagane działania</v>
      </c>
    </row>
    <row r="5" spans="1:19" ht="45" x14ac:dyDescent="0.2">
      <c r="A5" s="89"/>
      <c r="B5" s="92"/>
      <c r="C5" s="86"/>
      <c r="D5" s="185"/>
      <c r="E5" s="24" t="s">
        <v>71</v>
      </c>
      <c r="F5" s="24" t="s">
        <v>72</v>
      </c>
      <c r="G5" s="47">
        <f t="shared" si="0"/>
        <v>1</v>
      </c>
      <c r="H5" s="24" t="s">
        <v>73</v>
      </c>
      <c r="I5" s="48">
        <f t="shared" si="1"/>
        <v>1</v>
      </c>
      <c r="J5" s="24" t="s">
        <v>74</v>
      </c>
      <c r="K5" s="48">
        <f t="shared" si="2"/>
        <v>1</v>
      </c>
      <c r="L5" s="48" t="s">
        <v>688</v>
      </c>
      <c r="M5" s="48">
        <f t="shared" ref="M5:M36" si="8">K5+I5+G5</f>
        <v>3</v>
      </c>
      <c r="N5" s="47" t="str">
        <f t="shared" si="3"/>
        <v>WYSOKIE</v>
      </c>
      <c r="O5" s="24"/>
      <c r="P5" s="48">
        <f t="shared" si="4"/>
        <v>1</v>
      </c>
      <c r="Q5" s="61" t="s">
        <v>655</v>
      </c>
      <c r="R5" s="62" t="str">
        <f t="shared" si="5"/>
        <v>ŚREDNIE</v>
      </c>
      <c r="S5" s="28" t="str">
        <f t="shared" si="6"/>
        <v>Możliwe działania zapobiegające</v>
      </c>
    </row>
    <row r="6" spans="1:19" ht="60" x14ac:dyDescent="0.2">
      <c r="A6" s="89"/>
      <c r="B6" s="92"/>
      <c r="C6" s="86"/>
      <c r="D6" s="185"/>
      <c r="E6" s="24" t="s">
        <v>75</v>
      </c>
      <c r="F6" s="24" t="s">
        <v>76</v>
      </c>
      <c r="G6" s="47">
        <f t="shared" si="0"/>
        <v>1</v>
      </c>
      <c r="H6" s="24" t="s">
        <v>77</v>
      </c>
      <c r="I6" s="48">
        <f t="shared" si="1"/>
        <v>1</v>
      </c>
      <c r="J6" s="24" t="s">
        <v>651</v>
      </c>
      <c r="K6" s="48">
        <f t="shared" si="2"/>
        <v>1</v>
      </c>
      <c r="L6" s="48" t="s">
        <v>688</v>
      </c>
      <c r="M6" s="48">
        <f t="shared" ref="M6" si="9">IF(L6="TAK",3,K6+I6+G6)</f>
        <v>3</v>
      </c>
      <c r="N6" s="47" t="str">
        <f t="shared" si="3"/>
        <v>WYSOKIE</v>
      </c>
      <c r="O6" s="24"/>
      <c r="P6" s="48">
        <f t="shared" si="4"/>
        <v>1</v>
      </c>
      <c r="Q6" s="61" t="s">
        <v>655</v>
      </c>
      <c r="R6" s="62" t="str">
        <f t="shared" si="5"/>
        <v>ŚREDNIE</v>
      </c>
      <c r="S6" s="28" t="str">
        <f t="shared" si="6"/>
        <v>Możliwe działania zapobiegające</v>
      </c>
    </row>
    <row r="7" spans="1:19" ht="60" x14ac:dyDescent="0.2">
      <c r="A7" s="89"/>
      <c r="B7" s="92"/>
      <c r="C7" s="86"/>
      <c r="D7" s="185"/>
      <c r="E7" s="24" t="s">
        <v>162</v>
      </c>
      <c r="F7" s="24" t="s">
        <v>163</v>
      </c>
      <c r="G7" s="47">
        <f t="shared" si="0"/>
        <v>0</v>
      </c>
      <c r="H7" s="24" t="s">
        <v>164</v>
      </c>
      <c r="I7" s="48">
        <f t="shared" si="1"/>
        <v>1</v>
      </c>
      <c r="J7" s="24" t="s">
        <v>165</v>
      </c>
      <c r="K7" s="48">
        <f t="shared" si="2"/>
        <v>1</v>
      </c>
      <c r="L7" s="48" t="s">
        <v>688</v>
      </c>
      <c r="M7" s="48">
        <f t="shared" si="7"/>
        <v>2</v>
      </c>
      <c r="N7" s="47" t="str">
        <f t="shared" si="3"/>
        <v>ŚREDNIE</v>
      </c>
      <c r="O7" s="24"/>
      <c r="P7" s="48">
        <f t="shared" si="4"/>
        <v>1</v>
      </c>
      <c r="Q7" s="61" t="s">
        <v>655</v>
      </c>
      <c r="R7" s="62" t="str">
        <f t="shared" si="5"/>
        <v>MAŁE</v>
      </c>
      <c r="S7" s="28" t="str">
        <f t="shared" si="6"/>
        <v>Akceptacja - nie są wymagane działania</v>
      </c>
    </row>
    <row r="8" spans="1:19" ht="60" x14ac:dyDescent="0.2">
      <c r="A8" s="89"/>
      <c r="B8" s="92"/>
      <c r="C8" s="86"/>
      <c r="D8" s="185"/>
      <c r="E8" s="24" t="s">
        <v>166</v>
      </c>
      <c r="F8" s="24" t="s">
        <v>167</v>
      </c>
      <c r="G8" s="47">
        <f t="shared" si="0"/>
        <v>1</v>
      </c>
      <c r="H8" s="24" t="s">
        <v>168</v>
      </c>
      <c r="I8" s="48">
        <f t="shared" si="1"/>
        <v>1</v>
      </c>
      <c r="J8" s="24" t="s">
        <v>169</v>
      </c>
      <c r="K8" s="48">
        <f t="shared" si="2"/>
        <v>1</v>
      </c>
      <c r="L8" s="48" t="s">
        <v>688</v>
      </c>
      <c r="M8" s="48">
        <f t="shared" ref="M8:M39" si="10">K8+I8+G8</f>
        <v>3</v>
      </c>
      <c r="N8" s="47" t="str">
        <f t="shared" si="3"/>
        <v>WYSOKIE</v>
      </c>
      <c r="O8" s="24"/>
      <c r="P8" s="48">
        <f t="shared" si="4"/>
        <v>1</v>
      </c>
      <c r="Q8" s="61" t="s">
        <v>655</v>
      </c>
      <c r="R8" s="62" t="str">
        <f t="shared" si="5"/>
        <v>ŚREDNIE</v>
      </c>
      <c r="S8" s="28" t="str">
        <f t="shared" si="6"/>
        <v>Możliwe działania zapobiegające</v>
      </c>
    </row>
    <row r="9" spans="1:19" ht="60" x14ac:dyDescent="0.2">
      <c r="A9" s="89"/>
      <c r="B9" s="92"/>
      <c r="C9" s="86"/>
      <c r="D9" s="185"/>
      <c r="E9" s="24" t="s">
        <v>170</v>
      </c>
      <c r="F9" s="24" t="s">
        <v>171</v>
      </c>
      <c r="G9" s="47">
        <f t="shared" si="0"/>
        <v>1</v>
      </c>
      <c r="H9" s="24" t="s">
        <v>172</v>
      </c>
      <c r="I9" s="48">
        <f t="shared" si="1"/>
        <v>1</v>
      </c>
      <c r="J9" s="24" t="s">
        <v>173</v>
      </c>
      <c r="K9" s="48">
        <f t="shared" si="2"/>
        <v>1</v>
      </c>
      <c r="L9" s="48" t="s">
        <v>688</v>
      </c>
      <c r="M9" s="48">
        <f t="shared" ref="M9" si="11">IF(L9="TAK",3,K9+I9+G9)</f>
        <v>3</v>
      </c>
      <c r="N9" s="47" t="str">
        <f t="shared" si="3"/>
        <v>WYSOKIE</v>
      </c>
      <c r="O9" s="24"/>
      <c r="P9" s="48">
        <f t="shared" si="4"/>
        <v>1</v>
      </c>
      <c r="Q9" s="61" t="s">
        <v>655</v>
      </c>
      <c r="R9" s="62" t="str">
        <f t="shared" si="5"/>
        <v>ŚREDNIE</v>
      </c>
      <c r="S9" s="28" t="str">
        <f t="shared" si="6"/>
        <v>Możliwe działania zapobiegające</v>
      </c>
    </row>
    <row r="10" spans="1:19" ht="60" x14ac:dyDescent="0.2">
      <c r="A10" s="89"/>
      <c r="B10" s="92"/>
      <c r="C10" s="87"/>
      <c r="D10" s="185"/>
      <c r="E10" s="24" t="s">
        <v>174</v>
      </c>
      <c r="F10" s="24" t="s">
        <v>175</v>
      </c>
      <c r="G10" s="47">
        <f t="shared" si="0"/>
        <v>1</v>
      </c>
      <c r="H10" s="24" t="s">
        <v>176</v>
      </c>
      <c r="I10" s="48">
        <f t="shared" si="1"/>
        <v>1</v>
      </c>
      <c r="J10" s="24" t="s">
        <v>177</v>
      </c>
      <c r="K10" s="48">
        <f t="shared" si="2"/>
        <v>1</v>
      </c>
      <c r="L10" s="48" t="s">
        <v>688</v>
      </c>
      <c r="M10" s="48">
        <f t="shared" si="7"/>
        <v>3</v>
      </c>
      <c r="N10" s="47" t="str">
        <f t="shared" si="3"/>
        <v>WYSOKIE</v>
      </c>
      <c r="O10" s="24"/>
      <c r="P10" s="48">
        <f t="shared" si="4"/>
        <v>1</v>
      </c>
      <c r="Q10" s="61" t="s">
        <v>655</v>
      </c>
      <c r="R10" s="62" t="str">
        <f t="shared" si="5"/>
        <v>ŚREDNIE</v>
      </c>
      <c r="S10" s="28" t="str">
        <f t="shared" si="6"/>
        <v>Możliwe działania zapobiegające</v>
      </c>
    </row>
    <row r="11" spans="1:19" ht="60" x14ac:dyDescent="0.2">
      <c r="A11" s="89"/>
      <c r="B11" s="92"/>
      <c r="C11" s="85" t="s">
        <v>18</v>
      </c>
      <c r="D11" s="185"/>
      <c r="E11" s="24" t="s">
        <v>181</v>
      </c>
      <c r="F11" s="24" t="s">
        <v>182</v>
      </c>
      <c r="G11" s="47">
        <f t="shared" ref="G11" si="12">IF(OR(LEFT(F11,3)="Tak",LEFT(F11,3)="Moż"),1,0)</f>
        <v>0</v>
      </c>
      <c r="H11" s="24" t="s">
        <v>183</v>
      </c>
      <c r="I11" s="48">
        <f t="shared" ref="I11" si="13">IF(OR(LEFT(H11,3)="Tak",LEFT(H11,3)="Moż"),1,0)</f>
        <v>1</v>
      </c>
      <c r="J11" s="24" t="s">
        <v>184</v>
      </c>
      <c r="K11" s="48">
        <f t="shared" ref="K11" si="14">IF(OR(LEFT(J11,3)="Tak",LEFT(J11,3)="Moż"),1,0)</f>
        <v>1</v>
      </c>
      <c r="L11" s="48" t="s">
        <v>688</v>
      </c>
      <c r="M11" s="48">
        <f t="shared" ref="M11:M42" si="15">K11+I11+G11</f>
        <v>2</v>
      </c>
      <c r="N11" s="47" t="str">
        <f t="shared" ref="N11" si="16">IF((G11=1)+(I11=1)+(K11=1)=1,"MAŁE",IF((G11=1)+(I11=1)+(K11=1)=2,"ŚREDNIE",IF((G11=1)+(I11=1)+(K11=1)=3,"WYSOKIE",)))</f>
        <v>ŚREDNIE</v>
      </c>
      <c r="O11" s="24"/>
      <c r="P11" s="48">
        <f t="shared" ref="P11" si="17">IF(Q11="MAŁE",1,IF(Q11="ŚREDNIE",2,IF(Q11="WYSOKIE",3,"BŁĄD")))</f>
        <v>1</v>
      </c>
      <c r="Q11" s="61" t="s">
        <v>655</v>
      </c>
      <c r="R11" s="62" t="str">
        <f t="shared" ref="R11" si="18">IF((M11*P11)&lt;=2,"MAŁE",IF((M11*P11)&lt;6,"ŚREDNIE",IF((M11*P11)&gt;=6,"WYSOKIE")))</f>
        <v>MAŁE</v>
      </c>
      <c r="S11" s="28" t="str">
        <f t="shared" ref="S11" si="19">IF(R11="MAŁE","Akceptacja - nie są wymagane działania",IF(R11="ŚREDNIE","Możliwe działania zapobiegające",IF(R11="WYSOKIE","Wskaż działania zapobiegające ryzyku",0)))</f>
        <v>Akceptacja - nie są wymagane działania</v>
      </c>
    </row>
    <row r="12" spans="1:19" ht="60" x14ac:dyDescent="0.2">
      <c r="A12" s="89"/>
      <c r="B12" s="92"/>
      <c r="C12" s="86"/>
      <c r="D12" s="185"/>
      <c r="E12" s="24" t="s">
        <v>185</v>
      </c>
      <c r="F12" s="24" t="s">
        <v>186</v>
      </c>
      <c r="G12" s="47">
        <f>IF(OR(LEFT(F12,3)="Tak",LEFT(F12,3)="Moż"),1,0)</f>
        <v>1</v>
      </c>
      <c r="H12" s="24" t="s">
        <v>187</v>
      </c>
      <c r="I12" s="48">
        <f>IF(OR(LEFT(H12,3)="Tak",LEFT(H12,3)="Moż"),1,0)</f>
        <v>1</v>
      </c>
      <c r="J12" s="24" t="s">
        <v>188</v>
      </c>
      <c r="K12" s="48">
        <f>IF(OR(LEFT(J12,3)="Tak",LEFT(J12,3)="Moż"),1,0)</f>
        <v>1</v>
      </c>
      <c r="L12" s="48" t="s">
        <v>688</v>
      </c>
      <c r="M12" s="48">
        <f t="shared" ref="M12" si="20">IF(L12="TAK",3,K12+I12+G12)</f>
        <v>3</v>
      </c>
      <c r="N12" s="47" t="str">
        <f>IF((G12=1)+(I12=1)+(K12=1)=1,"MAŁE",IF((G12=1)+(I12=1)+(K12=1)=2,"ŚREDNIE",IF((G12=1)+(I12=1)+(K12=1)=3,"WYSOKIE",)))</f>
        <v>WYSOKIE</v>
      </c>
      <c r="O12" s="24"/>
      <c r="P12" s="48">
        <f>IF(Q12="MAŁE",1,IF(Q12="ŚREDNIE",2,IF(Q12="WYSOKIE",3,"BŁĄD")))</f>
        <v>1</v>
      </c>
      <c r="Q12" s="61" t="s">
        <v>655</v>
      </c>
      <c r="R12" s="62" t="str">
        <f>IF((M12*P12)&lt;=2,"MAŁE",IF((M12*P12)&lt;6,"ŚREDNIE",IF((M12*P12)&gt;=6,"WYSOKIE")))</f>
        <v>ŚREDNIE</v>
      </c>
      <c r="S12" s="28" t="str">
        <f>IF(R12="MAŁE","Akceptacja - nie są wymagane działania",IF(R12="ŚREDNIE","Możliwe działania zapobiegające",IF(R12="WYSOKIE","Wskaż działania zapobiegające ryzyku",0)))</f>
        <v>Możliwe działania zapobiegające</v>
      </c>
    </row>
    <row r="13" spans="1:19" ht="75" x14ac:dyDescent="0.2">
      <c r="A13" s="89"/>
      <c r="B13" s="92" t="s">
        <v>658</v>
      </c>
      <c r="C13" s="86"/>
      <c r="D13" s="185"/>
      <c r="E13" s="24" t="s">
        <v>189</v>
      </c>
      <c r="F13" s="24" t="s">
        <v>190</v>
      </c>
      <c r="G13" s="47">
        <f>IF(OR(LEFT(F13,3)="Tak",LEFT(F13,3)="Moż"),1,0)</f>
        <v>1</v>
      </c>
      <c r="H13" s="24" t="s">
        <v>191</v>
      </c>
      <c r="I13" s="48">
        <f>IF(OR(LEFT(H13,3)="Tak",LEFT(H13,3)="Moż"),1,0)</f>
        <v>1</v>
      </c>
      <c r="J13" s="24" t="s">
        <v>192</v>
      </c>
      <c r="K13" s="48">
        <f>IF(OR(LEFT(J13,3)="Tak",LEFT(J13,3)="Moż"),1,0)</f>
        <v>1</v>
      </c>
      <c r="L13" s="48" t="s">
        <v>688</v>
      </c>
      <c r="M13" s="48">
        <f t="shared" si="7"/>
        <v>3</v>
      </c>
      <c r="N13" s="47" t="str">
        <f>IF((G13=1)+(I13=1)+(K13=1)=1,"MAŁE",IF((G13=1)+(I13=1)+(K13=1)=2,"ŚREDNIE",IF((G13=1)+(I13=1)+(K13=1)=3,"WYSOKIE",)))</f>
        <v>WYSOKIE</v>
      </c>
      <c r="O13" s="24"/>
      <c r="P13" s="48">
        <f>IF(Q13="MAŁE",1,IF(Q13="ŚREDNIE",2,IF(Q13="WYSOKIE",3,"BŁĄD")))</f>
        <v>1</v>
      </c>
      <c r="Q13" s="61" t="s">
        <v>655</v>
      </c>
      <c r="R13" s="62" t="str">
        <f>IF((M13*P13)&lt;=2,"MAŁE",IF((M13*P13)&lt;6,"ŚREDNIE",IF((M13*P13)&gt;=6,"WYSOKIE")))</f>
        <v>ŚREDNIE</v>
      </c>
      <c r="S13" s="28" t="str">
        <f>IF(R13="MAŁE","Akceptacja - nie są wymagane działania",IF(R13="ŚREDNIE","Możliwe działania zapobiegające",IF(R13="WYSOKIE","Wskaż działania zapobiegające ryzyku",0)))</f>
        <v>Możliwe działania zapobiegające</v>
      </c>
    </row>
    <row r="14" spans="1:19" ht="75" x14ac:dyDescent="0.2">
      <c r="A14" s="89"/>
      <c r="B14" s="92"/>
      <c r="C14" s="87"/>
      <c r="D14" s="185"/>
      <c r="E14" s="24" t="s">
        <v>193</v>
      </c>
      <c r="F14" s="24" t="s">
        <v>194</v>
      </c>
      <c r="G14" s="47">
        <f>IF(OR(LEFT(F14,3)="Tak",LEFT(F14,3)="Moż"),1,0)</f>
        <v>1</v>
      </c>
      <c r="H14" s="24" t="s">
        <v>195</v>
      </c>
      <c r="I14" s="48">
        <f>IF(OR(LEFT(H14,3)="Tak",LEFT(H14,3)="Moż"),1,0)</f>
        <v>1</v>
      </c>
      <c r="J14" s="24" t="s">
        <v>196</v>
      </c>
      <c r="K14" s="48">
        <f>IF(OR(LEFT(J14,3)="Tak",LEFT(J14,3)="Moż"),1,0)</f>
        <v>0</v>
      </c>
      <c r="L14" s="48" t="s">
        <v>688</v>
      </c>
      <c r="M14" s="48">
        <f t="shared" ref="M14:M45" si="21">K14+I14+G14</f>
        <v>2</v>
      </c>
      <c r="N14" s="47" t="str">
        <f>IF((G14=1)+(I14=1)+(K14=1)=1,"MAŁE",IF((G14=1)+(I14=1)+(K14=1)=2,"ŚREDNIE",IF((G14=1)+(I14=1)+(K14=1)=3,"WYSOKIE",)))</f>
        <v>ŚREDNIE</v>
      </c>
      <c r="O14" s="24"/>
      <c r="P14" s="48">
        <f>IF(Q14="MAŁE",1,IF(Q14="ŚREDNIE",2,IF(Q14="WYSOKIE",3,"BŁĄD")))</f>
        <v>1</v>
      </c>
      <c r="Q14" s="61" t="s">
        <v>655</v>
      </c>
      <c r="R14" s="62" t="str">
        <f>IF((M14*P14)&lt;=2,"MAŁE",IF((M14*P14)&lt;6,"ŚREDNIE",IF((M14*P14)&gt;=6,"WYSOKIE")))</f>
        <v>MAŁE</v>
      </c>
      <c r="S14" s="28" t="str">
        <f>IF(R14="MAŁE","Akceptacja - nie są wymagane działania",IF(R14="ŚREDNIE","Możliwe działania zapobiegające",IF(R14="WYSOKIE","Wskaż działania zapobiegające ryzyku",0)))</f>
        <v>Akceptacja - nie są wymagane działania</v>
      </c>
    </row>
    <row r="15" spans="1:19" ht="60" x14ac:dyDescent="0.2">
      <c r="A15" s="89"/>
      <c r="B15" s="92"/>
      <c r="C15" s="85" t="s">
        <v>15</v>
      </c>
      <c r="D15" s="185"/>
      <c r="E15" s="24" t="s">
        <v>198</v>
      </c>
      <c r="F15" s="24" t="s">
        <v>199</v>
      </c>
      <c r="G15" s="47">
        <f t="shared" ref="G15:G70" si="22">IF(OR(LEFT(F15,3)="Tak",LEFT(F15,3)="Moż"),1,0)</f>
        <v>0</v>
      </c>
      <c r="H15" s="24" t="s">
        <v>200</v>
      </c>
      <c r="I15" s="48">
        <f t="shared" ref="I15:I70" si="23">IF(OR(LEFT(H15,3)="Tak",LEFT(H15,3)="Moż"),1,0)</f>
        <v>1</v>
      </c>
      <c r="J15" s="24" t="s">
        <v>201</v>
      </c>
      <c r="K15" s="48">
        <f t="shared" ref="K15:K70" si="24">IF(OR(LEFT(J15,3)="Tak",LEFT(J15,3)="Moż"),1,0)</f>
        <v>1</v>
      </c>
      <c r="L15" s="48" t="s">
        <v>688</v>
      </c>
      <c r="M15" s="48">
        <f t="shared" ref="M15" si="25">IF(L15="TAK",3,K15+I15+G15)</f>
        <v>2</v>
      </c>
      <c r="N15" s="47" t="str">
        <f t="shared" ref="N15:N70" si="26">IF((G15=1)+(I15=1)+(K15=1)=1,"MAŁE",IF((G15=1)+(I15=1)+(K15=1)=2,"ŚREDNIE",IF((G15=1)+(I15=1)+(K15=1)=3,"WYSOKIE",)))</f>
        <v>ŚREDNIE</v>
      </c>
      <c r="O15" s="24"/>
      <c r="P15" s="48">
        <f t="shared" ref="P15:P70" si="27">IF(Q15="MAŁE",1,IF(Q15="ŚREDNIE",2,IF(Q15="WYSOKIE",3,"BŁĄD")))</f>
        <v>1</v>
      </c>
      <c r="Q15" s="61" t="s">
        <v>655</v>
      </c>
      <c r="R15" s="62" t="str">
        <f t="shared" ref="R15:R70" si="28">IF((M15*P15)&lt;=2,"MAŁE",IF((M15*P15)&lt;6,"ŚREDNIE",IF((M15*P15)&gt;=6,"WYSOKIE")))</f>
        <v>MAŁE</v>
      </c>
      <c r="S15" s="28" t="str">
        <f t="shared" ref="S15:S70" si="29">IF(R15="MAŁE","Akceptacja - nie są wymagane działania",IF(R15="ŚREDNIE","Możliwe działania zapobiegające",IF(R15="WYSOKIE","Wskaż działania zapobiegające ryzyku",0)))</f>
        <v>Akceptacja - nie są wymagane działania</v>
      </c>
    </row>
    <row r="16" spans="1:19" ht="60" x14ac:dyDescent="0.2">
      <c r="A16" s="89"/>
      <c r="B16" s="92"/>
      <c r="C16" s="86"/>
      <c r="D16" s="185"/>
      <c r="E16" s="24" t="s">
        <v>202</v>
      </c>
      <c r="F16" s="24" t="s">
        <v>203</v>
      </c>
      <c r="G16" s="47">
        <f t="shared" si="22"/>
        <v>0</v>
      </c>
      <c r="H16" s="24" t="s">
        <v>204</v>
      </c>
      <c r="I16" s="48">
        <f t="shared" si="23"/>
        <v>1</v>
      </c>
      <c r="J16" s="24" t="s">
        <v>205</v>
      </c>
      <c r="K16" s="48">
        <f t="shared" si="24"/>
        <v>1</v>
      </c>
      <c r="L16" s="48" t="s">
        <v>688</v>
      </c>
      <c r="M16" s="48">
        <f t="shared" si="7"/>
        <v>2</v>
      </c>
      <c r="N16" s="47" t="str">
        <f t="shared" si="26"/>
        <v>ŚREDNIE</v>
      </c>
      <c r="O16" s="24"/>
      <c r="P16" s="48">
        <f t="shared" si="27"/>
        <v>1</v>
      </c>
      <c r="Q16" s="61" t="s">
        <v>655</v>
      </c>
      <c r="R16" s="62" t="str">
        <f t="shared" si="28"/>
        <v>MAŁE</v>
      </c>
      <c r="S16" s="28" t="str">
        <f t="shared" si="29"/>
        <v>Akceptacja - nie są wymagane działania</v>
      </c>
    </row>
    <row r="17" spans="1:19" ht="54" customHeight="1" x14ac:dyDescent="0.2">
      <c r="A17" s="89"/>
      <c r="B17" s="92"/>
      <c r="C17" s="86"/>
      <c r="D17" s="185"/>
      <c r="E17" s="24" t="s">
        <v>206</v>
      </c>
      <c r="F17" s="24" t="s">
        <v>207</v>
      </c>
      <c r="G17" s="47">
        <f t="shared" si="22"/>
        <v>1</v>
      </c>
      <c r="H17" s="24" t="s">
        <v>208</v>
      </c>
      <c r="I17" s="48">
        <f t="shared" si="23"/>
        <v>0</v>
      </c>
      <c r="J17" s="24" t="s">
        <v>209</v>
      </c>
      <c r="K17" s="48">
        <f t="shared" si="24"/>
        <v>1</v>
      </c>
      <c r="L17" s="48" t="s">
        <v>688</v>
      </c>
      <c r="M17" s="48">
        <f t="shared" ref="M17:M48" si="30">K17+I17+G17</f>
        <v>2</v>
      </c>
      <c r="N17" s="47" t="str">
        <f t="shared" si="26"/>
        <v>ŚREDNIE</v>
      </c>
      <c r="O17" s="24"/>
      <c r="P17" s="48">
        <f t="shared" si="27"/>
        <v>1</v>
      </c>
      <c r="Q17" s="61" t="s">
        <v>655</v>
      </c>
      <c r="R17" s="62" t="str">
        <f t="shared" si="28"/>
        <v>MAŁE</v>
      </c>
      <c r="S17" s="28" t="str">
        <f t="shared" si="29"/>
        <v>Akceptacja - nie są wymagane działania</v>
      </c>
    </row>
    <row r="18" spans="1:19" ht="54" customHeight="1" x14ac:dyDescent="0.2">
      <c r="A18" s="89"/>
      <c r="B18" s="92"/>
      <c r="C18" s="86"/>
      <c r="D18" s="185"/>
      <c r="E18" s="24" t="s">
        <v>210</v>
      </c>
      <c r="F18" s="24" t="s">
        <v>211</v>
      </c>
      <c r="G18" s="47">
        <f t="shared" si="22"/>
        <v>1</v>
      </c>
      <c r="H18" s="24" t="s">
        <v>212</v>
      </c>
      <c r="I18" s="48">
        <f t="shared" si="23"/>
        <v>1</v>
      </c>
      <c r="J18" s="24" t="s">
        <v>213</v>
      </c>
      <c r="K18" s="48">
        <f t="shared" si="24"/>
        <v>1</v>
      </c>
      <c r="L18" s="48" t="s">
        <v>688</v>
      </c>
      <c r="M18" s="48">
        <f t="shared" ref="M18" si="31">IF(L18="TAK",3,K18+I18+G18)</f>
        <v>3</v>
      </c>
      <c r="N18" s="47" t="str">
        <f t="shared" si="26"/>
        <v>WYSOKIE</v>
      </c>
      <c r="O18" s="24"/>
      <c r="P18" s="48">
        <f t="shared" si="27"/>
        <v>1</v>
      </c>
      <c r="Q18" s="61" t="s">
        <v>655</v>
      </c>
      <c r="R18" s="62" t="str">
        <f t="shared" si="28"/>
        <v>ŚREDNIE</v>
      </c>
      <c r="S18" s="28" t="str">
        <f t="shared" si="29"/>
        <v>Możliwe działania zapobiegające</v>
      </c>
    </row>
    <row r="19" spans="1:19" ht="60" x14ac:dyDescent="0.2">
      <c r="A19" s="89"/>
      <c r="B19" s="92"/>
      <c r="C19" s="86"/>
      <c r="D19" s="185"/>
      <c r="E19" s="24" t="s">
        <v>214</v>
      </c>
      <c r="F19" s="24" t="s">
        <v>215</v>
      </c>
      <c r="G19" s="47">
        <f t="shared" si="22"/>
        <v>1</v>
      </c>
      <c r="H19" s="24" t="s">
        <v>216</v>
      </c>
      <c r="I19" s="48">
        <f t="shared" si="23"/>
        <v>1</v>
      </c>
      <c r="J19" s="24" t="s">
        <v>217</v>
      </c>
      <c r="K19" s="48">
        <f t="shared" si="24"/>
        <v>0</v>
      </c>
      <c r="L19" s="48" t="s">
        <v>688</v>
      </c>
      <c r="M19" s="48">
        <f t="shared" si="7"/>
        <v>2</v>
      </c>
      <c r="N19" s="47" t="str">
        <f t="shared" si="26"/>
        <v>ŚREDNIE</v>
      </c>
      <c r="O19" s="24"/>
      <c r="P19" s="48">
        <f t="shared" si="27"/>
        <v>1</v>
      </c>
      <c r="Q19" s="61" t="s">
        <v>655</v>
      </c>
      <c r="R19" s="62" t="str">
        <f t="shared" si="28"/>
        <v>MAŁE</v>
      </c>
      <c r="S19" s="28" t="str">
        <f t="shared" si="29"/>
        <v>Akceptacja - nie są wymagane działania</v>
      </c>
    </row>
    <row r="20" spans="1:19" ht="60" x14ac:dyDescent="0.2">
      <c r="A20" s="89"/>
      <c r="B20" s="92"/>
      <c r="C20" s="86"/>
      <c r="D20" s="185"/>
      <c r="E20" s="24" t="s">
        <v>218</v>
      </c>
      <c r="F20" s="24" t="s">
        <v>219</v>
      </c>
      <c r="G20" s="47">
        <f t="shared" si="22"/>
        <v>0</v>
      </c>
      <c r="H20" s="24" t="s">
        <v>220</v>
      </c>
      <c r="I20" s="48">
        <f t="shared" si="23"/>
        <v>1</v>
      </c>
      <c r="J20" s="24" t="s">
        <v>221</v>
      </c>
      <c r="K20" s="48">
        <f t="shared" si="24"/>
        <v>1</v>
      </c>
      <c r="L20" s="48" t="s">
        <v>688</v>
      </c>
      <c r="M20" s="48">
        <f t="shared" ref="M20:M51" si="32">K20+I20+G20</f>
        <v>2</v>
      </c>
      <c r="N20" s="47" t="str">
        <f t="shared" si="26"/>
        <v>ŚREDNIE</v>
      </c>
      <c r="O20" s="24"/>
      <c r="P20" s="48">
        <f t="shared" si="27"/>
        <v>1</v>
      </c>
      <c r="Q20" s="61" t="s">
        <v>655</v>
      </c>
      <c r="R20" s="62" t="str">
        <f t="shared" si="28"/>
        <v>MAŁE</v>
      </c>
      <c r="S20" s="28" t="str">
        <f t="shared" si="29"/>
        <v>Akceptacja - nie są wymagane działania</v>
      </c>
    </row>
    <row r="21" spans="1:19" ht="60" x14ac:dyDescent="0.2">
      <c r="A21" s="89"/>
      <c r="B21" s="92"/>
      <c r="C21" s="86"/>
      <c r="D21" s="185"/>
      <c r="E21" s="24" t="s">
        <v>222</v>
      </c>
      <c r="F21" s="24" t="s">
        <v>223</v>
      </c>
      <c r="G21" s="47">
        <f t="shared" si="22"/>
        <v>1</v>
      </c>
      <c r="H21" s="24" t="s">
        <v>224</v>
      </c>
      <c r="I21" s="48">
        <f t="shared" si="23"/>
        <v>1</v>
      </c>
      <c r="J21" s="24" t="s">
        <v>225</v>
      </c>
      <c r="K21" s="48">
        <f t="shared" si="24"/>
        <v>1</v>
      </c>
      <c r="L21" s="48" t="s">
        <v>688</v>
      </c>
      <c r="M21" s="48">
        <f t="shared" ref="M21" si="33">IF(L21="TAK",3,K21+I21+G21)</f>
        <v>3</v>
      </c>
      <c r="N21" s="47" t="str">
        <f t="shared" si="26"/>
        <v>WYSOKIE</v>
      </c>
      <c r="O21" s="24"/>
      <c r="P21" s="48">
        <f t="shared" si="27"/>
        <v>1</v>
      </c>
      <c r="Q21" s="61" t="s">
        <v>655</v>
      </c>
      <c r="R21" s="62" t="str">
        <f t="shared" si="28"/>
        <v>ŚREDNIE</v>
      </c>
      <c r="S21" s="28" t="str">
        <f t="shared" si="29"/>
        <v>Możliwe działania zapobiegające</v>
      </c>
    </row>
    <row r="22" spans="1:19" ht="45" x14ac:dyDescent="0.2">
      <c r="A22" s="89"/>
      <c r="B22" s="92" t="s">
        <v>658</v>
      </c>
      <c r="C22" s="86"/>
      <c r="D22" s="185"/>
      <c r="E22" s="24" t="s">
        <v>226</v>
      </c>
      <c r="F22" s="24" t="s">
        <v>227</v>
      </c>
      <c r="G22" s="47">
        <f t="shared" si="22"/>
        <v>0</v>
      </c>
      <c r="H22" s="24" t="s">
        <v>228</v>
      </c>
      <c r="I22" s="48">
        <f t="shared" si="23"/>
        <v>1</v>
      </c>
      <c r="J22" s="24" t="s">
        <v>229</v>
      </c>
      <c r="K22" s="48">
        <f t="shared" si="24"/>
        <v>1</v>
      </c>
      <c r="L22" s="48" t="s">
        <v>688</v>
      </c>
      <c r="M22" s="48">
        <f t="shared" si="7"/>
        <v>2</v>
      </c>
      <c r="N22" s="47" t="str">
        <f t="shared" si="26"/>
        <v>ŚREDNIE</v>
      </c>
      <c r="O22" s="24"/>
      <c r="P22" s="48">
        <f t="shared" si="27"/>
        <v>1</v>
      </c>
      <c r="Q22" s="61" t="s">
        <v>655</v>
      </c>
      <c r="R22" s="62" t="str">
        <f t="shared" si="28"/>
        <v>MAŁE</v>
      </c>
      <c r="S22" s="28" t="str">
        <f t="shared" si="29"/>
        <v>Akceptacja - nie są wymagane działania</v>
      </c>
    </row>
    <row r="23" spans="1:19" ht="60" x14ac:dyDescent="0.2">
      <c r="A23" s="89"/>
      <c r="B23" s="92"/>
      <c r="C23" s="87"/>
      <c r="D23" s="185"/>
      <c r="E23" s="24" t="s">
        <v>230</v>
      </c>
      <c r="F23" s="24" t="s">
        <v>231</v>
      </c>
      <c r="G23" s="47">
        <f t="shared" si="22"/>
        <v>0</v>
      </c>
      <c r="H23" s="24" t="s">
        <v>232</v>
      </c>
      <c r="I23" s="48">
        <f t="shared" si="23"/>
        <v>1</v>
      </c>
      <c r="J23" s="24" t="s">
        <v>233</v>
      </c>
      <c r="K23" s="48">
        <f t="shared" si="24"/>
        <v>1</v>
      </c>
      <c r="L23" s="48" t="s">
        <v>688</v>
      </c>
      <c r="M23" s="48">
        <f t="shared" ref="M23:M70" si="34">K23+I23+G23</f>
        <v>2</v>
      </c>
      <c r="N23" s="47" t="str">
        <f t="shared" si="26"/>
        <v>ŚREDNIE</v>
      </c>
      <c r="O23" s="24"/>
      <c r="P23" s="48">
        <f t="shared" si="27"/>
        <v>1</v>
      </c>
      <c r="Q23" s="61" t="s">
        <v>655</v>
      </c>
      <c r="R23" s="62" t="str">
        <f t="shared" si="28"/>
        <v>MAŁE</v>
      </c>
      <c r="S23" s="28" t="str">
        <f t="shared" si="29"/>
        <v>Akceptacja - nie są wymagane działania</v>
      </c>
    </row>
    <row r="24" spans="1:19" ht="60" x14ac:dyDescent="0.2">
      <c r="A24" s="89"/>
      <c r="B24" s="92"/>
      <c r="C24" s="85" t="s">
        <v>4</v>
      </c>
      <c r="D24" s="185"/>
      <c r="E24" s="24" t="s">
        <v>234</v>
      </c>
      <c r="F24" s="24" t="s">
        <v>235</v>
      </c>
      <c r="G24" s="47">
        <f t="shared" si="22"/>
        <v>1</v>
      </c>
      <c r="H24" s="24" t="s">
        <v>236</v>
      </c>
      <c r="I24" s="48">
        <f t="shared" si="23"/>
        <v>0</v>
      </c>
      <c r="J24" s="24" t="s">
        <v>237</v>
      </c>
      <c r="K24" s="48">
        <f t="shared" si="24"/>
        <v>0</v>
      </c>
      <c r="L24" s="48" t="s">
        <v>688</v>
      </c>
      <c r="M24" s="48">
        <f t="shared" ref="M24" si="35">IF(L24="TAK",3,K24+I24+G24)</f>
        <v>1</v>
      </c>
      <c r="N24" s="47" t="str">
        <f t="shared" si="26"/>
        <v>MAŁE</v>
      </c>
      <c r="O24" s="24"/>
      <c r="P24" s="48">
        <f t="shared" si="27"/>
        <v>1</v>
      </c>
      <c r="Q24" s="61" t="s">
        <v>655</v>
      </c>
      <c r="R24" s="62" t="str">
        <f t="shared" si="28"/>
        <v>MAŁE</v>
      </c>
      <c r="S24" s="28" t="str">
        <f t="shared" si="29"/>
        <v>Akceptacja - nie są wymagane działania</v>
      </c>
    </row>
    <row r="25" spans="1:19" ht="45" x14ac:dyDescent="0.2">
      <c r="A25" s="89"/>
      <c r="B25" s="92"/>
      <c r="C25" s="86"/>
      <c r="D25" s="185"/>
      <c r="E25" s="24" t="s">
        <v>238</v>
      </c>
      <c r="F25" s="24" t="s">
        <v>239</v>
      </c>
      <c r="G25" s="47">
        <f t="shared" si="22"/>
        <v>0</v>
      </c>
      <c r="H25" s="24" t="s">
        <v>240</v>
      </c>
      <c r="I25" s="48">
        <f t="shared" si="23"/>
        <v>1</v>
      </c>
      <c r="J25" s="24" t="s">
        <v>241</v>
      </c>
      <c r="K25" s="48">
        <f t="shared" si="24"/>
        <v>1</v>
      </c>
      <c r="L25" s="48" t="s">
        <v>688</v>
      </c>
      <c r="M25" s="48">
        <f t="shared" si="7"/>
        <v>2</v>
      </c>
      <c r="N25" s="47" t="str">
        <f t="shared" si="26"/>
        <v>ŚREDNIE</v>
      </c>
      <c r="O25" s="24"/>
      <c r="P25" s="48">
        <f t="shared" si="27"/>
        <v>1</v>
      </c>
      <c r="Q25" s="61" t="s">
        <v>655</v>
      </c>
      <c r="R25" s="62" t="str">
        <f t="shared" si="28"/>
        <v>MAŁE</v>
      </c>
      <c r="S25" s="28" t="str">
        <f t="shared" si="29"/>
        <v>Akceptacja - nie są wymagane działania</v>
      </c>
    </row>
    <row r="26" spans="1:19" ht="45" x14ac:dyDescent="0.2">
      <c r="A26" s="89"/>
      <c r="B26" s="92"/>
      <c r="C26" s="86"/>
      <c r="D26" s="185"/>
      <c r="E26" s="24" t="s">
        <v>242</v>
      </c>
      <c r="F26" s="24" t="s">
        <v>243</v>
      </c>
      <c r="G26" s="47">
        <f t="shared" si="22"/>
        <v>1</v>
      </c>
      <c r="H26" s="24" t="s">
        <v>244</v>
      </c>
      <c r="I26" s="48">
        <f t="shared" si="23"/>
        <v>1</v>
      </c>
      <c r="J26" s="24" t="s">
        <v>245</v>
      </c>
      <c r="K26" s="48">
        <f t="shared" si="24"/>
        <v>1</v>
      </c>
      <c r="L26" s="48" t="s">
        <v>688</v>
      </c>
      <c r="M26" s="48">
        <f t="shared" ref="M26:M70" si="36">K26+I26+G26</f>
        <v>3</v>
      </c>
      <c r="N26" s="47" t="str">
        <f t="shared" si="26"/>
        <v>WYSOKIE</v>
      </c>
      <c r="O26" s="24"/>
      <c r="P26" s="48">
        <f t="shared" si="27"/>
        <v>1</v>
      </c>
      <c r="Q26" s="61" t="s">
        <v>655</v>
      </c>
      <c r="R26" s="62" t="str">
        <f t="shared" si="28"/>
        <v>ŚREDNIE</v>
      </c>
      <c r="S26" s="28" t="str">
        <f t="shared" si="29"/>
        <v>Możliwe działania zapobiegające</v>
      </c>
    </row>
    <row r="27" spans="1:19" ht="45" x14ac:dyDescent="0.2">
      <c r="A27" s="89"/>
      <c r="B27" s="92"/>
      <c r="C27" s="86"/>
      <c r="D27" s="185"/>
      <c r="E27" s="24" t="s">
        <v>246</v>
      </c>
      <c r="F27" s="24" t="s">
        <v>247</v>
      </c>
      <c r="G27" s="47">
        <f t="shared" si="22"/>
        <v>0</v>
      </c>
      <c r="H27" s="24" t="s">
        <v>248</v>
      </c>
      <c r="I27" s="48">
        <f t="shared" si="23"/>
        <v>1</v>
      </c>
      <c r="J27" s="24" t="s">
        <v>249</v>
      </c>
      <c r="K27" s="48">
        <f t="shared" si="24"/>
        <v>1</v>
      </c>
      <c r="L27" s="48" t="s">
        <v>688</v>
      </c>
      <c r="M27" s="48">
        <f t="shared" ref="M27" si="37">IF(L27="TAK",3,K27+I27+G27)</f>
        <v>2</v>
      </c>
      <c r="N27" s="47" t="str">
        <f t="shared" si="26"/>
        <v>ŚREDNIE</v>
      </c>
      <c r="O27" s="24"/>
      <c r="P27" s="48">
        <f t="shared" si="27"/>
        <v>1</v>
      </c>
      <c r="Q27" s="61" t="s">
        <v>655</v>
      </c>
      <c r="R27" s="62" t="str">
        <f t="shared" si="28"/>
        <v>MAŁE</v>
      </c>
      <c r="S27" s="28" t="str">
        <f t="shared" si="29"/>
        <v>Akceptacja - nie są wymagane działania</v>
      </c>
    </row>
    <row r="28" spans="1:19" ht="75" x14ac:dyDescent="0.2">
      <c r="A28" s="89"/>
      <c r="B28" s="92"/>
      <c r="C28" s="86"/>
      <c r="D28" s="185"/>
      <c r="E28" s="24" t="s">
        <v>250</v>
      </c>
      <c r="F28" s="24" t="s">
        <v>251</v>
      </c>
      <c r="G28" s="47">
        <f t="shared" si="22"/>
        <v>0</v>
      </c>
      <c r="H28" s="24" t="s">
        <v>252</v>
      </c>
      <c r="I28" s="48">
        <f t="shared" si="23"/>
        <v>1</v>
      </c>
      <c r="J28" s="24" t="s">
        <v>253</v>
      </c>
      <c r="K28" s="48">
        <f t="shared" si="24"/>
        <v>0</v>
      </c>
      <c r="L28" s="48" t="s">
        <v>688</v>
      </c>
      <c r="M28" s="48">
        <f t="shared" si="7"/>
        <v>1</v>
      </c>
      <c r="N28" s="47" t="str">
        <f t="shared" si="26"/>
        <v>MAŁE</v>
      </c>
      <c r="O28" s="24"/>
      <c r="P28" s="48">
        <f t="shared" si="27"/>
        <v>1</v>
      </c>
      <c r="Q28" s="61" t="s">
        <v>655</v>
      </c>
      <c r="R28" s="62" t="str">
        <f t="shared" si="28"/>
        <v>MAŁE</v>
      </c>
      <c r="S28" s="28" t="str">
        <f t="shared" si="29"/>
        <v>Akceptacja - nie są wymagane działania</v>
      </c>
    </row>
    <row r="29" spans="1:19" ht="60" x14ac:dyDescent="0.2">
      <c r="A29" s="89"/>
      <c r="B29" s="92"/>
      <c r="C29" s="86"/>
      <c r="D29" s="185"/>
      <c r="E29" s="24" t="s">
        <v>255</v>
      </c>
      <c r="F29" s="24" t="s">
        <v>256</v>
      </c>
      <c r="G29" s="47">
        <f t="shared" si="22"/>
        <v>1</v>
      </c>
      <c r="H29" s="24" t="s">
        <v>257</v>
      </c>
      <c r="I29" s="48">
        <f t="shared" si="23"/>
        <v>1</v>
      </c>
      <c r="J29" s="24" t="s">
        <v>258</v>
      </c>
      <c r="K29" s="48">
        <f t="shared" si="24"/>
        <v>1</v>
      </c>
      <c r="L29" s="48" t="s">
        <v>688</v>
      </c>
      <c r="M29" s="48">
        <f t="shared" ref="M29:M70" si="38">K29+I29+G29</f>
        <v>3</v>
      </c>
      <c r="N29" s="47" t="str">
        <f t="shared" si="26"/>
        <v>WYSOKIE</v>
      </c>
      <c r="O29" s="24"/>
      <c r="P29" s="48">
        <f t="shared" si="27"/>
        <v>1</v>
      </c>
      <c r="Q29" s="61" t="s">
        <v>655</v>
      </c>
      <c r="R29" s="62" t="str">
        <f t="shared" si="28"/>
        <v>ŚREDNIE</v>
      </c>
      <c r="S29" s="28" t="str">
        <f t="shared" si="29"/>
        <v>Możliwe działania zapobiegające</v>
      </c>
    </row>
    <row r="30" spans="1:19" ht="45" x14ac:dyDescent="0.2">
      <c r="A30" s="89"/>
      <c r="B30" s="92"/>
      <c r="C30" s="86"/>
      <c r="D30" s="185"/>
      <c r="E30" s="24" t="s">
        <v>259</v>
      </c>
      <c r="F30" s="24" t="s">
        <v>260</v>
      </c>
      <c r="G30" s="47">
        <f t="shared" si="22"/>
        <v>1</v>
      </c>
      <c r="H30" s="24" t="s">
        <v>261</v>
      </c>
      <c r="I30" s="48">
        <f t="shared" si="23"/>
        <v>1</v>
      </c>
      <c r="J30" s="24" t="s">
        <v>262</v>
      </c>
      <c r="K30" s="48">
        <f t="shared" si="24"/>
        <v>1</v>
      </c>
      <c r="L30" s="48" t="s">
        <v>688</v>
      </c>
      <c r="M30" s="48">
        <f t="shared" ref="M30" si="39">IF(L30="TAK",3,K30+I30+G30)</f>
        <v>3</v>
      </c>
      <c r="N30" s="47" t="str">
        <f t="shared" si="26"/>
        <v>WYSOKIE</v>
      </c>
      <c r="O30" s="24"/>
      <c r="P30" s="48">
        <f t="shared" si="27"/>
        <v>1</v>
      </c>
      <c r="Q30" s="61" t="s">
        <v>655</v>
      </c>
      <c r="R30" s="62" t="str">
        <f t="shared" si="28"/>
        <v>ŚREDNIE</v>
      </c>
      <c r="S30" s="28" t="str">
        <f t="shared" si="29"/>
        <v>Możliwe działania zapobiegające</v>
      </c>
    </row>
    <row r="31" spans="1:19" ht="60" x14ac:dyDescent="0.2">
      <c r="A31" s="89"/>
      <c r="B31" s="92"/>
      <c r="C31" s="86"/>
      <c r="D31" s="185"/>
      <c r="E31" s="24" t="s">
        <v>263</v>
      </c>
      <c r="F31" s="24" t="s">
        <v>264</v>
      </c>
      <c r="G31" s="47">
        <f t="shared" si="22"/>
        <v>0</v>
      </c>
      <c r="H31" s="24" t="s">
        <v>265</v>
      </c>
      <c r="I31" s="48">
        <f t="shared" si="23"/>
        <v>1</v>
      </c>
      <c r="J31" s="24" t="s">
        <v>266</v>
      </c>
      <c r="K31" s="48">
        <f t="shared" si="24"/>
        <v>1</v>
      </c>
      <c r="L31" s="48" t="s">
        <v>688</v>
      </c>
      <c r="M31" s="48">
        <f t="shared" si="7"/>
        <v>2</v>
      </c>
      <c r="N31" s="47" t="str">
        <f t="shared" si="26"/>
        <v>ŚREDNIE</v>
      </c>
      <c r="O31" s="24"/>
      <c r="P31" s="48">
        <f t="shared" si="27"/>
        <v>1</v>
      </c>
      <c r="Q31" s="61" t="s">
        <v>655</v>
      </c>
      <c r="R31" s="62" t="str">
        <f t="shared" si="28"/>
        <v>MAŁE</v>
      </c>
      <c r="S31" s="28" t="str">
        <f t="shared" si="29"/>
        <v>Akceptacja - nie są wymagane działania</v>
      </c>
    </row>
    <row r="32" spans="1:19" ht="24" customHeight="1" x14ac:dyDescent="0.2">
      <c r="A32" s="89"/>
      <c r="B32" s="92" t="s">
        <v>658</v>
      </c>
      <c r="C32" s="86"/>
      <c r="D32" s="185"/>
      <c r="E32" s="24" t="s">
        <v>267</v>
      </c>
      <c r="F32" s="24" t="s">
        <v>268</v>
      </c>
      <c r="G32" s="47">
        <f t="shared" si="22"/>
        <v>1</v>
      </c>
      <c r="H32" s="24" t="s">
        <v>269</v>
      </c>
      <c r="I32" s="48">
        <f t="shared" si="23"/>
        <v>1</v>
      </c>
      <c r="J32" s="24" t="s">
        <v>270</v>
      </c>
      <c r="K32" s="48">
        <f t="shared" si="24"/>
        <v>1</v>
      </c>
      <c r="L32" s="48" t="s">
        <v>688</v>
      </c>
      <c r="M32" s="48">
        <f t="shared" ref="M32:M70" si="40">K32+I32+G32</f>
        <v>3</v>
      </c>
      <c r="N32" s="47" t="str">
        <f t="shared" si="26"/>
        <v>WYSOKIE</v>
      </c>
      <c r="O32" s="24"/>
      <c r="P32" s="48">
        <f t="shared" si="27"/>
        <v>1</v>
      </c>
      <c r="Q32" s="61" t="s">
        <v>655</v>
      </c>
      <c r="R32" s="62" t="str">
        <f t="shared" si="28"/>
        <v>ŚREDNIE</v>
      </c>
      <c r="S32" s="28" t="str">
        <f t="shared" si="29"/>
        <v>Możliwe działania zapobiegające</v>
      </c>
    </row>
    <row r="33" spans="1:19" ht="60" x14ac:dyDescent="0.2">
      <c r="A33" s="89"/>
      <c r="B33" s="92"/>
      <c r="C33" s="87"/>
      <c r="D33" s="185"/>
      <c r="E33" s="24" t="s">
        <v>271</v>
      </c>
      <c r="F33" s="24" t="s">
        <v>272</v>
      </c>
      <c r="G33" s="47">
        <f t="shared" si="22"/>
        <v>0</v>
      </c>
      <c r="H33" s="24" t="s">
        <v>273</v>
      </c>
      <c r="I33" s="48">
        <f t="shared" si="23"/>
        <v>1</v>
      </c>
      <c r="J33" s="24" t="s">
        <v>274</v>
      </c>
      <c r="K33" s="48">
        <f t="shared" si="24"/>
        <v>1</v>
      </c>
      <c r="L33" s="48" t="s">
        <v>688</v>
      </c>
      <c r="M33" s="48">
        <f t="shared" ref="M33" si="41">IF(L33="TAK",3,K33+I33+G33)</f>
        <v>2</v>
      </c>
      <c r="N33" s="47" t="str">
        <f t="shared" si="26"/>
        <v>ŚREDNIE</v>
      </c>
      <c r="O33" s="24"/>
      <c r="P33" s="48">
        <f t="shared" si="27"/>
        <v>1</v>
      </c>
      <c r="Q33" s="61" t="s">
        <v>655</v>
      </c>
      <c r="R33" s="62" t="str">
        <f t="shared" si="28"/>
        <v>MAŁE</v>
      </c>
      <c r="S33" s="28" t="str">
        <f t="shared" si="29"/>
        <v>Akceptacja - nie są wymagane działania</v>
      </c>
    </row>
    <row r="34" spans="1:19" ht="60" x14ac:dyDescent="0.2">
      <c r="A34" s="89"/>
      <c r="B34" s="92"/>
      <c r="C34" s="85" t="s">
        <v>5</v>
      </c>
      <c r="D34" s="185"/>
      <c r="E34" s="24" t="s">
        <v>275</v>
      </c>
      <c r="F34" s="24" t="s">
        <v>276</v>
      </c>
      <c r="G34" s="47">
        <f t="shared" si="22"/>
        <v>1</v>
      </c>
      <c r="H34" s="24" t="s">
        <v>277</v>
      </c>
      <c r="I34" s="48">
        <f t="shared" si="23"/>
        <v>1</v>
      </c>
      <c r="J34" s="24" t="s">
        <v>278</v>
      </c>
      <c r="K34" s="48">
        <f t="shared" si="24"/>
        <v>1</v>
      </c>
      <c r="L34" s="48" t="s">
        <v>688</v>
      </c>
      <c r="M34" s="48">
        <f t="shared" si="7"/>
        <v>3</v>
      </c>
      <c r="N34" s="47" t="str">
        <f t="shared" si="26"/>
        <v>WYSOKIE</v>
      </c>
      <c r="O34" s="24"/>
      <c r="P34" s="48">
        <f t="shared" si="27"/>
        <v>1</v>
      </c>
      <c r="Q34" s="61" t="s">
        <v>655</v>
      </c>
      <c r="R34" s="62" t="str">
        <f t="shared" si="28"/>
        <v>ŚREDNIE</v>
      </c>
      <c r="S34" s="28" t="str">
        <f t="shared" si="29"/>
        <v>Możliwe działania zapobiegające</v>
      </c>
    </row>
    <row r="35" spans="1:19" ht="60" x14ac:dyDescent="0.2">
      <c r="A35" s="89"/>
      <c r="B35" s="92"/>
      <c r="C35" s="86"/>
      <c r="D35" s="185"/>
      <c r="E35" s="24" t="s">
        <v>279</v>
      </c>
      <c r="F35" s="24" t="s">
        <v>280</v>
      </c>
      <c r="G35" s="47">
        <f t="shared" si="22"/>
        <v>1</v>
      </c>
      <c r="H35" s="24" t="s">
        <v>281</v>
      </c>
      <c r="I35" s="48">
        <f t="shared" si="23"/>
        <v>1</v>
      </c>
      <c r="J35" s="24" t="s">
        <v>282</v>
      </c>
      <c r="K35" s="48">
        <f t="shared" si="24"/>
        <v>1</v>
      </c>
      <c r="L35" s="48" t="s">
        <v>688</v>
      </c>
      <c r="M35" s="48">
        <f t="shared" ref="M35:M70" si="42">K35+I35+G35</f>
        <v>3</v>
      </c>
      <c r="N35" s="47" t="str">
        <f t="shared" si="26"/>
        <v>WYSOKIE</v>
      </c>
      <c r="O35" s="24"/>
      <c r="P35" s="48">
        <f t="shared" si="27"/>
        <v>1</v>
      </c>
      <c r="Q35" s="61" t="s">
        <v>655</v>
      </c>
      <c r="R35" s="62" t="str">
        <f t="shared" si="28"/>
        <v>ŚREDNIE</v>
      </c>
      <c r="S35" s="28" t="str">
        <f t="shared" si="29"/>
        <v>Możliwe działania zapobiegające</v>
      </c>
    </row>
    <row r="36" spans="1:19" ht="45" x14ac:dyDescent="0.2">
      <c r="A36" s="89"/>
      <c r="B36" s="92"/>
      <c r="C36" s="86"/>
      <c r="D36" s="185"/>
      <c r="E36" s="24" t="s">
        <v>283</v>
      </c>
      <c r="F36" s="24" t="s">
        <v>284</v>
      </c>
      <c r="G36" s="47">
        <f t="shared" si="22"/>
        <v>0</v>
      </c>
      <c r="H36" s="24" t="s">
        <v>285</v>
      </c>
      <c r="I36" s="48">
        <f t="shared" si="23"/>
        <v>1</v>
      </c>
      <c r="J36" s="24" t="s">
        <v>286</v>
      </c>
      <c r="K36" s="48">
        <f t="shared" si="24"/>
        <v>1</v>
      </c>
      <c r="L36" s="48" t="s">
        <v>688</v>
      </c>
      <c r="M36" s="48">
        <f t="shared" ref="M36" si="43">IF(L36="TAK",3,K36+I36+G36)</f>
        <v>2</v>
      </c>
      <c r="N36" s="47" t="str">
        <f t="shared" si="26"/>
        <v>ŚREDNIE</v>
      </c>
      <c r="O36" s="24"/>
      <c r="P36" s="48">
        <f t="shared" si="27"/>
        <v>1</v>
      </c>
      <c r="Q36" s="61" t="s">
        <v>655</v>
      </c>
      <c r="R36" s="62" t="str">
        <f t="shared" si="28"/>
        <v>MAŁE</v>
      </c>
      <c r="S36" s="28" t="str">
        <f t="shared" si="29"/>
        <v>Akceptacja - nie są wymagane działania</v>
      </c>
    </row>
    <row r="37" spans="1:19" ht="60" x14ac:dyDescent="0.2">
      <c r="A37" s="89"/>
      <c r="B37" s="92"/>
      <c r="C37" s="86"/>
      <c r="D37" s="185"/>
      <c r="E37" s="24" t="s">
        <v>287</v>
      </c>
      <c r="F37" s="24" t="s">
        <v>288</v>
      </c>
      <c r="G37" s="47">
        <f t="shared" si="22"/>
        <v>1</v>
      </c>
      <c r="H37" s="24" t="s">
        <v>289</v>
      </c>
      <c r="I37" s="48">
        <f t="shared" si="23"/>
        <v>1</v>
      </c>
      <c r="J37" s="24" t="s">
        <v>290</v>
      </c>
      <c r="K37" s="48">
        <f t="shared" si="24"/>
        <v>1</v>
      </c>
      <c r="L37" s="48" t="s">
        <v>688</v>
      </c>
      <c r="M37" s="48">
        <f t="shared" si="7"/>
        <v>3</v>
      </c>
      <c r="N37" s="47" t="str">
        <f t="shared" si="26"/>
        <v>WYSOKIE</v>
      </c>
      <c r="O37" s="24"/>
      <c r="P37" s="48">
        <f t="shared" si="27"/>
        <v>1</v>
      </c>
      <c r="Q37" s="61" t="s">
        <v>655</v>
      </c>
      <c r="R37" s="62" t="str">
        <f t="shared" si="28"/>
        <v>ŚREDNIE</v>
      </c>
      <c r="S37" s="28" t="str">
        <f t="shared" si="29"/>
        <v>Możliwe działania zapobiegające</v>
      </c>
    </row>
    <row r="38" spans="1:19" ht="26.25" customHeight="1" x14ac:dyDescent="0.2">
      <c r="A38" s="89"/>
      <c r="B38" s="92"/>
      <c r="C38" s="87"/>
      <c r="D38" s="185"/>
      <c r="E38" s="24" t="s">
        <v>291</v>
      </c>
      <c r="F38" s="24" t="s">
        <v>292</v>
      </c>
      <c r="G38" s="47">
        <f t="shared" si="22"/>
        <v>0</v>
      </c>
      <c r="H38" s="24" t="s">
        <v>293</v>
      </c>
      <c r="I38" s="48">
        <f t="shared" si="23"/>
        <v>1</v>
      </c>
      <c r="J38" s="24" t="s">
        <v>294</v>
      </c>
      <c r="K38" s="48">
        <f t="shared" si="24"/>
        <v>1</v>
      </c>
      <c r="L38" s="48" t="s">
        <v>688</v>
      </c>
      <c r="M38" s="48">
        <f t="shared" ref="M38:M70" si="44">K38+I38+G38</f>
        <v>2</v>
      </c>
      <c r="N38" s="47" t="str">
        <f t="shared" si="26"/>
        <v>ŚREDNIE</v>
      </c>
      <c r="O38" s="24"/>
      <c r="P38" s="48">
        <f t="shared" si="27"/>
        <v>1</v>
      </c>
      <c r="Q38" s="61" t="s">
        <v>655</v>
      </c>
      <c r="R38" s="62" t="str">
        <f t="shared" si="28"/>
        <v>MAŁE</v>
      </c>
      <c r="S38" s="28" t="str">
        <f t="shared" si="29"/>
        <v>Akceptacja - nie są wymagane działania</v>
      </c>
    </row>
    <row r="39" spans="1:19" ht="26.25" customHeight="1" x14ac:dyDescent="0.2">
      <c r="A39" s="89"/>
      <c r="B39" s="92"/>
      <c r="C39" s="85" t="s">
        <v>6</v>
      </c>
      <c r="D39" s="185"/>
      <c r="E39" s="24" t="s">
        <v>295</v>
      </c>
      <c r="F39" s="24" t="s">
        <v>296</v>
      </c>
      <c r="G39" s="47">
        <f t="shared" si="22"/>
        <v>0</v>
      </c>
      <c r="H39" s="24" t="s">
        <v>297</v>
      </c>
      <c r="I39" s="48">
        <f t="shared" si="23"/>
        <v>0</v>
      </c>
      <c r="J39" s="24" t="s">
        <v>298</v>
      </c>
      <c r="K39" s="48">
        <f t="shared" si="24"/>
        <v>1</v>
      </c>
      <c r="L39" s="48" t="s">
        <v>688</v>
      </c>
      <c r="M39" s="48">
        <f t="shared" ref="M39" si="45">IF(L39="TAK",3,K39+I39+G39)</f>
        <v>1</v>
      </c>
      <c r="N39" s="47" t="str">
        <f t="shared" si="26"/>
        <v>MAŁE</v>
      </c>
      <c r="O39" s="24"/>
      <c r="P39" s="48">
        <f t="shared" si="27"/>
        <v>1</v>
      </c>
      <c r="Q39" s="61" t="s">
        <v>655</v>
      </c>
      <c r="R39" s="62" t="str">
        <f t="shared" si="28"/>
        <v>MAŁE</v>
      </c>
      <c r="S39" s="28" t="str">
        <f t="shared" si="29"/>
        <v>Akceptacja - nie są wymagane działania</v>
      </c>
    </row>
    <row r="40" spans="1:19" ht="26.25" customHeight="1" x14ac:dyDescent="0.2">
      <c r="A40" s="89"/>
      <c r="B40" s="92"/>
      <c r="C40" s="86"/>
      <c r="D40" s="185"/>
      <c r="E40" s="24" t="s">
        <v>299</v>
      </c>
      <c r="F40" s="24" t="s">
        <v>300</v>
      </c>
      <c r="G40" s="47">
        <f t="shared" si="22"/>
        <v>1</v>
      </c>
      <c r="H40" s="24" t="s">
        <v>301</v>
      </c>
      <c r="I40" s="48">
        <f t="shared" si="23"/>
        <v>1</v>
      </c>
      <c r="J40" s="24" t="s">
        <v>302</v>
      </c>
      <c r="K40" s="48">
        <f t="shared" si="24"/>
        <v>1</v>
      </c>
      <c r="L40" s="48" t="s">
        <v>688</v>
      </c>
      <c r="M40" s="48">
        <f t="shared" si="7"/>
        <v>3</v>
      </c>
      <c r="N40" s="47" t="str">
        <f t="shared" si="26"/>
        <v>WYSOKIE</v>
      </c>
      <c r="O40" s="24"/>
      <c r="P40" s="48">
        <f t="shared" si="27"/>
        <v>1</v>
      </c>
      <c r="Q40" s="61" t="s">
        <v>655</v>
      </c>
      <c r="R40" s="62" t="str">
        <f t="shared" si="28"/>
        <v>ŚREDNIE</v>
      </c>
      <c r="S40" s="28" t="str">
        <f t="shared" si="29"/>
        <v>Możliwe działania zapobiegające</v>
      </c>
    </row>
    <row r="41" spans="1:19" ht="26.25" customHeight="1" x14ac:dyDescent="0.2">
      <c r="A41" s="89"/>
      <c r="B41" s="92"/>
      <c r="C41" s="86"/>
      <c r="D41" s="185"/>
      <c r="E41" s="24" t="s">
        <v>303</v>
      </c>
      <c r="F41" s="24" t="s">
        <v>304</v>
      </c>
      <c r="G41" s="47">
        <f t="shared" si="22"/>
        <v>1</v>
      </c>
      <c r="H41" s="24" t="s">
        <v>305</v>
      </c>
      <c r="I41" s="48">
        <f t="shared" si="23"/>
        <v>1</v>
      </c>
      <c r="J41" s="24" t="s">
        <v>306</v>
      </c>
      <c r="K41" s="48">
        <f t="shared" si="24"/>
        <v>1</v>
      </c>
      <c r="L41" s="48" t="s">
        <v>688</v>
      </c>
      <c r="M41" s="48">
        <f t="shared" ref="M41:M70" si="46">K41+I41+G41</f>
        <v>3</v>
      </c>
      <c r="N41" s="47" t="str">
        <f t="shared" si="26"/>
        <v>WYSOKIE</v>
      </c>
      <c r="O41" s="24"/>
      <c r="P41" s="48">
        <f t="shared" si="27"/>
        <v>1</v>
      </c>
      <c r="Q41" s="61" t="s">
        <v>655</v>
      </c>
      <c r="R41" s="62" t="str">
        <f t="shared" si="28"/>
        <v>ŚREDNIE</v>
      </c>
      <c r="S41" s="28" t="str">
        <f t="shared" si="29"/>
        <v>Możliwe działania zapobiegające</v>
      </c>
    </row>
    <row r="42" spans="1:19" ht="26.25" customHeight="1" x14ac:dyDescent="0.2">
      <c r="A42" s="89"/>
      <c r="B42" s="92"/>
      <c r="C42" s="86"/>
      <c r="D42" s="185"/>
      <c r="E42" s="24" t="s">
        <v>307</v>
      </c>
      <c r="F42" s="24" t="s">
        <v>308</v>
      </c>
      <c r="G42" s="47">
        <f t="shared" si="22"/>
        <v>0</v>
      </c>
      <c r="H42" s="24" t="s">
        <v>309</v>
      </c>
      <c r="I42" s="48">
        <f t="shared" si="23"/>
        <v>0</v>
      </c>
      <c r="J42" s="24" t="s">
        <v>310</v>
      </c>
      <c r="K42" s="48">
        <f t="shared" si="24"/>
        <v>1</v>
      </c>
      <c r="L42" s="48" t="s">
        <v>688</v>
      </c>
      <c r="M42" s="48">
        <f t="shared" ref="M42" si="47">IF(L42="TAK",3,K42+I42+G42)</f>
        <v>1</v>
      </c>
      <c r="N42" s="47" t="str">
        <f t="shared" si="26"/>
        <v>MAŁE</v>
      </c>
      <c r="O42" s="24"/>
      <c r="P42" s="48">
        <f t="shared" si="27"/>
        <v>1</v>
      </c>
      <c r="Q42" s="61" t="s">
        <v>655</v>
      </c>
      <c r="R42" s="62" t="str">
        <f t="shared" si="28"/>
        <v>MAŁE</v>
      </c>
      <c r="S42" s="28" t="str">
        <f t="shared" si="29"/>
        <v>Akceptacja - nie są wymagane działania</v>
      </c>
    </row>
    <row r="43" spans="1:19" ht="26.25" customHeight="1" x14ac:dyDescent="0.2">
      <c r="A43" s="89"/>
      <c r="B43" s="92"/>
      <c r="C43" s="86"/>
      <c r="D43" s="185"/>
      <c r="E43" s="24" t="s">
        <v>311</v>
      </c>
      <c r="F43" s="24" t="s">
        <v>312</v>
      </c>
      <c r="G43" s="47">
        <f t="shared" si="22"/>
        <v>1</v>
      </c>
      <c r="H43" s="24" t="s">
        <v>313</v>
      </c>
      <c r="I43" s="48">
        <f t="shared" si="23"/>
        <v>1</v>
      </c>
      <c r="J43" s="24" t="s">
        <v>314</v>
      </c>
      <c r="K43" s="48">
        <f t="shared" si="24"/>
        <v>1</v>
      </c>
      <c r="L43" s="48" t="s">
        <v>688</v>
      </c>
      <c r="M43" s="48">
        <f t="shared" si="7"/>
        <v>3</v>
      </c>
      <c r="N43" s="47" t="str">
        <f t="shared" si="26"/>
        <v>WYSOKIE</v>
      </c>
      <c r="O43" s="24"/>
      <c r="P43" s="48">
        <f t="shared" si="27"/>
        <v>1</v>
      </c>
      <c r="Q43" s="61" t="s">
        <v>655</v>
      </c>
      <c r="R43" s="62" t="str">
        <f t="shared" si="28"/>
        <v>ŚREDNIE</v>
      </c>
      <c r="S43" s="28" t="str">
        <f t="shared" si="29"/>
        <v>Możliwe działania zapobiegające</v>
      </c>
    </row>
    <row r="44" spans="1:19" ht="26.25" customHeight="1" x14ac:dyDescent="0.2">
      <c r="A44" s="89"/>
      <c r="B44" s="92"/>
      <c r="C44" s="86"/>
      <c r="D44" s="185"/>
      <c r="E44" s="24" t="s">
        <v>315</v>
      </c>
      <c r="F44" s="24" t="s">
        <v>316</v>
      </c>
      <c r="G44" s="47">
        <f t="shared" si="22"/>
        <v>1</v>
      </c>
      <c r="H44" s="24" t="s">
        <v>317</v>
      </c>
      <c r="I44" s="48">
        <f t="shared" si="23"/>
        <v>1</v>
      </c>
      <c r="J44" s="24" t="s">
        <v>318</v>
      </c>
      <c r="K44" s="48">
        <f t="shared" si="24"/>
        <v>1</v>
      </c>
      <c r="L44" s="48" t="s">
        <v>688</v>
      </c>
      <c r="M44" s="48">
        <f t="shared" ref="M44:M70" si="48">K44+I44+G44</f>
        <v>3</v>
      </c>
      <c r="N44" s="47" t="str">
        <f t="shared" si="26"/>
        <v>WYSOKIE</v>
      </c>
      <c r="O44" s="24"/>
      <c r="P44" s="48">
        <f t="shared" si="27"/>
        <v>1</v>
      </c>
      <c r="Q44" s="61" t="s">
        <v>655</v>
      </c>
      <c r="R44" s="62" t="str">
        <f t="shared" si="28"/>
        <v>ŚREDNIE</v>
      </c>
      <c r="S44" s="28" t="str">
        <f t="shared" si="29"/>
        <v>Możliwe działania zapobiegające</v>
      </c>
    </row>
    <row r="45" spans="1:19" ht="75" x14ac:dyDescent="0.2">
      <c r="A45" s="89"/>
      <c r="B45" s="92"/>
      <c r="C45" s="86"/>
      <c r="D45" s="185"/>
      <c r="E45" s="24" t="s">
        <v>320</v>
      </c>
      <c r="F45" s="24" t="s">
        <v>321</v>
      </c>
      <c r="G45" s="47">
        <f t="shared" si="22"/>
        <v>0</v>
      </c>
      <c r="H45" s="24" t="s">
        <v>322</v>
      </c>
      <c r="I45" s="48">
        <f t="shared" si="23"/>
        <v>1</v>
      </c>
      <c r="J45" s="24" t="s">
        <v>323</v>
      </c>
      <c r="K45" s="48">
        <f t="shared" si="24"/>
        <v>1</v>
      </c>
      <c r="L45" s="48" t="s">
        <v>688</v>
      </c>
      <c r="M45" s="48">
        <f t="shared" ref="M45" si="49">IF(L45="TAK",3,K45+I45+G45)</f>
        <v>2</v>
      </c>
      <c r="N45" s="47" t="str">
        <f t="shared" si="26"/>
        <v>ŚREDNIE</v>
      </c>
      <c r="O45" s="24"/>
      <c r="P45" s="48">
        <f t="shared" si="27"/>
        <v>1</v>
      </c>
      <c r="Q45" s="61" t="s">
        <v>655</v>
      </c>
      <c r="R45" s="62" t="str">
        <f t="shared" si="28"/>
        <v>MAŁE</v>
      </c>
      <c r="S45" s="28" t="str">
        <f t="shared" si="29"/>
        <v>Akceptacja - nie są wymagane działania</v>
      </c>
    </row>
    <row r="46" spans="1:19" ht="43.5" customHeight="1" x14ac:dyDescent="0.2">
      <c r="A46" s="89"/>
      <c r="B46" s="92"/>
      <c r="C46" s="87"/>
      <c r="D46" s="185"/>
      <c r="E46" s="24" t="s">
        <v>324</v>
      </c>
      <c r="F46" s="24" t="s">
        <v>325</v>
      </c>
      <c r="G46" s="47">
        <f t="shared" si="22"/>
        <v>0</v>
      </c>
      <c r="H46" s="24" t="s">
        <v>326</v>
      </c>
      <c r="I46" s="48">
        <f t="shared" si="23"/>
        <v>1</v>
      </c>
      <c r="J46" s="24" t="s">
        <v>327</v>
      </c>
      <c r="K46" s="48">
        <f t="shared" si="24"/>
        <v>1</v>
      </c>
      <c r="L46" s="48" t="s">
        <v>688</v>
      </c>
      <c r="M46" s="48">
        <f t="shared" si="7"/>
        <v>2</v>
      </c>
      <c r="N46" s="47" t="str">
        <f t="shared" si="26"/>
        <v>ŚREDNIE</v>
      </c>
      <c r="O46" s="24"/>
      <c r="P46" s="48">
        <f t="shared" si="27"/>
        <v>1</v>
      </c>
      <c r="Q46" s="61" t="s">
        <v>655</v>
      </c>
      <c r="R46" s="62" t="str">
        <f t="shared" si="28"/>
        <v>MAŁE</v>
      </c>
      <c r="S46" s="28" t="str">
        <f t="shared" si="29"/>
        <v>Akceptacja - nie są wymagane działania</v>
      </c>
    </row>
    <row r="47" spans="1:19" ht="60" x14ac:dyDescent="0.2">
      <c r="A47" s="89"/>
      <c r="B47" s="92"/>
      <c r="C47" s="85" t="s">
        <v>51</v>
      </c>
      <c r="D47" s="185"/>
      <c r="E47" s="24" t="s">
        <v>346</v>
      </c>
      <c r="F47" s="24" t="s">
        <v>347</v>
      </c>
      <c r="G47" s="47">
        <f t="shared" si="22"/>
        <v>0</v>
      </c>
      <c r="H47" s="24" t="s">
        <v>348</v>
      </c>
      <c r="I47" s="48">
        <f t="shared" si="23"/>
        <v>0</v>
      </c>
      <c r="J47" s="24" t="s">
        <v>349</v>
      </c>
      <c r="K47" s="48">
        <f t="shared" si="24"/>
        <v>1</v>
      </c>
      <c r="L47" s="48" t="s">
        <v>688</v>
      </c>
      <c r="M47" s="48">
        <f t="shared" ref="M47:M70" si="50">K47+I47+G47</f>
        <v>1</v>
      </c>
      <c r="N47" s="47" t="str">
        <f t="shared" si="26"/>
        <v>MAŁE</v>
      </c>
      <c r="O47" s="24"/>
      <c r="P47" s="48">
        <f t="shared" si="27"/>
        <v>1</v>
      </c>
      <c r="Q47" s="61" t="s">
        <v>655</v>
      </c>
      <c r="R47" s="62" t="str">
        <f t="shared" si="28"/>
        <v>MAŁE</v>
      </c>
      <c r="S47" s="28" t="str">
        <f t="shared" si="29"/>
        <v>Akceptacja - nie są wymagane działania</v>
      </c>
    </row>
    <row r="48" spans="1:19" ht="60" x14ac:dyDescent="0.2">
      <c r="A48" s="89"/>
      <c r="B48" s="92"/>
      <c r="C48" s="86"/>
      <c r="D48" s="185"/>
      <c r="E48" s="24" t="s">
        <v>350</v>
      </c>
      <c r="F48" s="24" t="s">
        <v>351</v>
      </c>
      <c r="G48" s="47">
        <f t="shared" si="22"/>
        <v>0</v>
      </c>
      <c r="H48" s="24" t="s">
        <v>352</v>
      </c>
      <c r="I48" s="48">
        <f t="shared" si="23"/>
        <v>1</v>
      </c>
      <c r="J48" s="24" t="s">
        <v>353</v>
      </c>
      <c r="K48" s="48">
        <f t="shared" si="24"/>
        <v>1</v>
      </c>
      <c r="L48" s="48" t="s">
        <v>688</v>
      </c>
      <c r="M48" s="48">
        <f t="shared" ref="M48" si="51">IF(L48="TAK",3,K48+I48+G48)</f>
        <v>2</v>
      </c>
      <c r="N48" s="47" t="str">
        <f t="shared" si="26"/>
        <v>ŚREDNIE</v>
      </c>
      <c r="O48" s="24"/>
      <c r="P48" s="48">
        <f t="shared" si="27"/>
        <v>1</v>
      </c>
      <c r="Q48" s="61" t="s">
        <v>655</v>
      </c>
      <c r="R48" s="62" t="str">
        <f t="shared" si="28"/>
        <v>MAŁE</v>
      </c>
      <c r="S48" s="28" t="str">
        <f t="shared" si="29"/>
        <v>Akceptacja - nie są wymagane działania</v>
      </c>
    </row>
    <row r="49" spans="1:19" ht="45" x14ac:dyDescent="0.2">
      <c r="A49" s="89"/>
      <c r="B49" s="92"/>
      <c r="C49" s="86"/>
      <c r="D49" s="185"/>
      <c r="E49" s="24" t="s">
        <v>354</v>
      </c>
      <c r="F49" s="24" t="s">
        <v>355</v>
      </c>
      <c r="G49" s="47">
        <f t="shared" si="22"/>
        <v>0</v>
      </c>
      <c r="H49" s="24" t="s">
        <v>356</v>
      </c>
      <c r="I49" s="48">
        <f t="shared" si="23"/>
        <v>0</v>
      </c>
      <c r="J49" s="24" t="s">
        <v>357</v>
      </c>
      <c r="K49" s="48">
        <f t="shared" si="24"/>
        <v>1</v>
      </c>
      <c r="L49" s="48" t="s">
        <v>688</v>
      </c>
      <c r="M49" s="48">
        <f t="shared" si="7"/>
        <v>1</v>
      </c>
      <c r="N49" s="47" t="str">
        <f t="shared" si="26"/>
        <v>MAŁE</v>
      </c>
      <c r="O49" s="24"/>
      <c r="P49" s="48">
        <f t="shared" si="27"/>
        <v>1</v>
      </c>
      <c r="Q49" s="61" t="s">
        <v>655</v>
      </c>
      <c r="R49" s="62" t="str">
        <f t="shared" si="28"/>
        <v>MAŁE</v>
      </c>
      <c r="S49" s="28" t="str">
        <f t="shared" si="29"/>
        <v>Akceptacja - nie są wymagane działania</v>
      </c>
    </row>
    <row r="50" spans="1:19" ht="60" x14ac:dyDescent="0.2">
      <c r="A50" s="89"/>
      <c r="B50" s="92"/>
      <c r="C50" s="86"/>
      <c r="D50" s="185"/>
      <c r="E50" s="24" t="s">
        <v>359</v>
      </c>
      <c r="F50" s="24" t="s">
        <v>360</v>
      </c>
      <c r="G50" s="47">
        <f t="shared" si="22"/>
        <v>0</v>
      </c>
      <c r="H50" s="24" t="s">
        <v>361</v>
      </c>
      <c r="I50" s="48">
        <f t="shared" si="23"/>
        <v>1</v>
      </c>
      <c r="J50" s="24" t="s">
        <v>362</v>
      </c>
      <c r="K50" s="48">
        <f t="shared" si="24"/>
        <v>1</v>
      </c>
      <c r="L50" s="48" t="s">
        <v>688</v>
      </c>
      <c r="M50" s="48">
        <f t="shared" ref="M50:M70" si="52">K50+I50+G50</f>
        <v>2</v>
      </c>
      <c r="N50" s="47" t="str">
        <f t="shared" si="26"/>
        <v>ŚREDNIE</v>
      </c>
      <c r="O50" s="24"/>
      <c r="P50" s="48">
        <f t="shared" si="27"/>
        <v>1</v>
      </c>
      <c r="Q50" s="61" t="s">
        <v>655</v>
      </c>
      <c r="R50" s="62" t="str">
        <f t="shared" si="28"/>
        <v>MAŁE</v>
      </c>
      <c r="S50" s="28" t="str">
        <f t="shared" si="29"/>
        <v>Akceptacja - nie są wymagane działania</v>
      </c>
    </row>
    <row r="51" spans="1:19" ht="60" x14ac:dyDescent="0.2">
      <c r="A51" s="89"/>
      <c r="B51" s="92" t="s">
        <v>658</v>
      </c>
      <c r="C51" s="86"/>
      <c r="D51" s="185"/>
      <c r="E51" s="24" t="s">
        <v>363</v>
      </c>
      <c r="F51" s="24" t="s">
        <v>364</v>
      </c>
      <c r="G51" s="47">
        <f t="shared" si="22"/>
        <v>0</v>
      </c>
      <c r="H51" s="24" t="s">
        <v>365</v>
      </c>
      <c r="I51" s="48">
        <f t="shared" si="23"/>
        <v>1</v>
      </c>
      <c r="J51" s="24" t="s">
        <v>366</v>
      </c>
      <c r="K51" s="48">
        <f t="shared" si="24"/>
        <v>1</v>
      </c>
      <c r="L51" s="48" t="s">
        <v>688</v>
      </c>
      <c r="M51" s="48">
        <f t="shared" ref="M51" si="53">IF(L51="TAK",3,K51+I51+G51)</f>
        <v>2</v>
      </c>
      <c r="N51" s="47" t="str">
        <f t="shared" si="26"/>
        <v>ŚREDNIE</v>
      </c>
      <c r="O51" s="24"/>
      <c r="P51" s="48">
        <f t="shared" si="27"/>
        <v>1</v>
      </c>
      <c r="Q51" s="61" t="s">
        <v>655</v>
      </c>
      <c r="R51" s="62" t="str">
        <f t="shared" si="28"/>
        <v>MAŁE</v>
      </c>
      <c r="S51" s="28" t="str">
        <f t="shared" si="29"/>
        <v>Akceptacja - nie są wymagane działania</v>
      </c>
    </row>
    <row r="52" spans="1:19" ht="45" x14ac:dyDescent="0.2">
      <c r="A52" s="89"/>
      <c r="B52" s="92"/>
      <c r="C52" s="86"/>
      <c r="D52" s="185"/>
      <c r="E52" s="24" t="s">
        <v>367</v>
      </c>
      <c r="F52" s="24" t="s">
        <v>368</v>
      </c>
      <c r="G52" s="47">
        <f t="shared" si="22"/>
        <v>0</v>
      </c>
      <c r="H52" s="24" t="s">
        <v>369</v>
      </c>
      <c r="I52" s="48">
        <f t="shared" si="23"/>
        <v>0</v>
      </c>
      <c r="J52" s="24" t="s">
        <v>370</v>
      </c>
      <c r="K52" s="48">
        <f t="shared" si="24"/>
        <v>1</v>
      </c>
      <c r="L52" s="48" t="s">
        <v>688</v>
      </c>
      <c r="M52" s="48">
        <f t="shared" si="7"/>
        <v>1</v>
      </c>
      <c r="N52" s="47" t="str">
        <f t="shared" si="26"/>
        <v>MAŁE</v>
      </c>
      <c r="O52" s="24"/>
      <c r="P52" s="48">
        <f t="shared" si="27"/>
        <v>1</v>
      </c>
      <c r="Q52" s="61" t="s">
        <v>655</v>
      </c>
      <c r="R52" s="62" t="str">
        <f t="shared" si="28"/>
        <v>MAŁE</v>
      </c>
      <c r="S52" s="28" t="str">
        <f t="shared" si="29"/>
        <v>Akceptacja - nie są wymagane działania</v>
      </c>
    </row>
    <row r="53" spans="1:19" ht="60" x14ac:dyDescent="0.2">
      <c r="A53" s="89"/>
      <c r="B53" s="92"/>
      <c r="C53" s="86"/>
      <c r="D53" s="185"/>
      <c r="E53" s="24" t="s">
        <v>371</v>
      </c>
      <c r="F53" s="24" t="s">
        <v>372</v>
      </c>
      <c r="G53" s="47">
        <f t="shared" si="22"/>
        <v>0</v>
      </c>
      <c r="H53" s="24" t="s">
        <v>373</v>
      </c>
      <c r="I53" s="48">
        <f t="shared" si="23"/>
        <v>1</v>
      </c>
      <c r="J53" s="24" t="s">
        <v>374</v>
      </c>
      <c r="K53" s="48">
        <f t="shared" si="24"/>
        <v>1</v>
      </c>
      <c r="L53" s="48" t="s">
        <v>688</v>
      </c>
      <c r="M53" s="48">
        <f t="shared" ref="M53:M70" si="54">K53+I53+G53</f>
        <v>2</v>
      </c>
      <c r="N53" s="47" t="str">
        <f t="shared" si="26"/>
        <v>ŚREDNIE</v>
      </c>
      <c r="O53" s="24"/>
      <c r="P53" s="48">
        <f t="shared" si="27"/>
        <v>1</v>
      </c>
      <c r="Q53" s="61" t="s">
        <v>655</v>
      </c>
      <c r="R53" s="62" t="str">
        <f t="shared" si="28"/>
        <v>MAŁE</v>
      </c>
      <c r="S53" s="28" t="str">
        <f t="shared" si="29"/>
        <v>Akceptacja - nie są wymagane działania</v>
      </c>
    </row>
    <row r="54" spans="1:19" ht="75" x14ac:dyDescent="0.2">
      <c r="A54" s="89"/>
      <c r="B54" s="92"/>
      <c r="C54" s="86"/>
      <c r="D54" s="185"/>
      <c r="E54" s="24" t="s">
        <v>375</v>
      </c>
      <c r="F54" s="24" t="s">
        <v>376</v>
      </c>
      <c r="G54" s="47">
        <f t="shared" si="22"/>
        <v>0</v>
      </c>
      <c r="H54" s="24" t="s">
        <v>377</v>
      </c>
      <c r="I54" s="48">
        <f t="shared" si="23"/>
        <v>0</v>
      </c>
      <c r="J54" s="24" t="s">
        <v>378</v>
      </c>
      <c r="K54" s="48">
        <f t="shared" si="24"/>
        <v>1</v>
      </c>
      <c r="L54" s="48" t="s">
        <v>688</v>
      </c>
      <c r="M54" s="48">
        <f t="shared" ref="M54" si="55">IF(L54="TAK",3,K54+I54+G54)</f>
        <v>1</v>
      </c>
      <c r="N54" s="47" t="str">
        <f t="shared" si="26"/>
        <v>MAŁE</v>
      </c>
      <c r="O54" s="24"/>
      <c r="P54" s="48">
        <f t="shared" si="27"/>
        <v>1</v>
      </c>
      <c r="Q54" s="61" t="s">
        <v>655</v>
      </c>
      <c r="R54" s="62" t="str">
        <f t="shared" si="28"/>
        <v>MAŁE</v>
      </c>
      <c r="S54" s="28" t="str">
        <f t="shared" si="29"/>
        <v>Akceptacja - nie są wymagane działania</v>
      </c>
    </row>
    <row r="55" spans="1:19" ht="45" customHeight="1" x14ac:dyDescent="0.2">
      <c r="A55" s="89"/>
      <c r="B55" s="92"/>
      <c r="C55" s="87"/>
      <c r="D55" s="185"/>
      <c r="E55" s="24" t="s">
        <v>379</v>
      </c>
      <c r="F55" s="24" t="s">
        <v>380</v>
      </c>
      <c r="G55" s="47">
        <f t="shared" si="22"/>
        <v>0</v>
      </c>
      <c r="H55" s="24" t="s">
        <v>381</v>
      </c>
      <c r="I55" s="48">
        <f t="shared" si="23"/>
        <v>0</v>
      </c>
      <c r="J55" s="24" t="s">
        <v>382</v>
      </c>
      <c r="K55" s="48">
        <f t="shared" si="24"/>
        <v>1</v>
      </c>
      <c r="L55" s="48" t="s">
        <v>688</v>
      </c>
      <c r="M55" s="48">
        <f t="shared" si="7"/>
        <v>1</v>
      </c>
      <c r="N55" s="47" t="str">
        <f t="shared" si="26"/>
        <v>MAŁE</v>
      </c>
      <c r="O55" s="24"/>
      <c r="P55" s="48">
        <f t="shared" si="27"/>
        <v>1</v>
      </c>
      <c r="Q55" s="61" t="s">
        <v>655</v>
      </c>
      <c r="R55" s="62" t="str">
        <f t="shared" si="28"/>
        <v>MAŁE</v>
      </c>
      <c r="S55" s="28" t="str">
        <f t="shared" si="29"/>
        <v>Akceptacja - nie są wymagane działania</v>
      </c>
    </row>
    <row r="56" spans="1:19" ht="45" customHeight="1" x14ac:dyDescent="0.2">
      <c r="A56" s="89"/>
      <c r="B56" s="92"/>
      <c r="C56" s="85" t="s">
        <v>7</v>
      </c>
      <c r="D56" s="185"/>
      <c r="E56" s="24" t="s">
        <v>383</v>
      </c>
      <c r="F56" s="24" t="s">
        <v>384</v>
      </c>
      <c r="G56" s="47">
        <f t="shared" si="22"/>
        <v>1</v>
      </c>
      <c r="H56" s="24" t="s">
        <v>385</v>
      </c>
      <c r="I56" s="48">
        <f t="shared" si="23"/>
        <v>1</v>
      </c>
      <c r="J56" s="24" t="s">
        <v>386</v>
      </c>
      <c r="K56" s="48">
        <f t="shared" si="24"/>
        <v>1</v>
      </c>
      <c r="L56" s="48" t="s">
        <v>688</v>
      </c>
      <c r="M56" s="48">
        <f t="shared" ref="M56:M70" si="56">K56+I56+G56</f>
        <v>3</v>
      </c>
      <c r="N56" s="47" t="str">
        <f t="shared" si="26"/>
        <v>WYSOKIE</v>
      </c>
      <c r="O56" s="24"/>
      <c r="P56" s="48">
        <f t="shared" si="27"/>
        <v>1</v>
      </c>
      <c r="Q56" s="61" t="s">
        <v>655</v>
      </c>
      <c r="R56" s="62" t="str">
        <f t="shared" si="28"/>
        <v>ŚREDNIE</v>
      </c>
      <c r="S56" s="28" t="str">
        <f t="shared" si="29"/>
        <v>Możliwe działania zapobiegające</v>
      </c>
    </row>
    <row r="57" spans="1:19" ht="45" customHeight="1" x14ac:dyDescent="0.2">
      <c r="A57" s="89"/>
      <c r="B57" s="92"/>
      <c r="C57" s="86"/>
      <c r="D57" s="185"/>
      <c r="E57" s="24" t="s">
        <v>387</v>
      </c>
      <c r="F57" s="24" t="s">
        <v>388</v>
      </c>
      <c r="G57" s="47">
        <f t="shared" si="22"/>
        <v>1</v>
      </c>
      <c r="H57" s="24" t="s">
        <v>389</v>
      </c>
      <c r="I57" s="48">
        <f t="shared" si="23"/>
        <v>1</v>
      </c>
      <c r="J57" s="24" t="s">
        <v>390</v>
      </c>
      <c r="K57" s="48">
        <f t="shared" si="24"/>
        <v>0</v>
      </c>
      <c r="L57" s="48" t="s">
        <v>688</v>
      </c>
      <c r="M57" s="48">
        <f t="shared" ref="M57" si="57">IF(L57="TAK",3,K57+I57+G57)</f>
        <v>2</v>
      </c>
      <c r="N57" s="47" t="str">
        <f t="shared" si="26"/>
        <v>ŚREDNIE</v>
      </c>
      <c r="O57" s="24"/>
      <c r="P57" s="48">
        <f t="shared" si="27"/>
        <v>1</v>
      </c>
      <c r="Q57" s="61" t="s">
        <v>655</v>
      </c>
      <c r="R57" s="62" t="str">
        <f t="shared" si="28"/>
        <v>MAŁE</v>
      </c>
      <c r="S57" s="28" t="str">
        <f t="shared" si="29"/>
        <v>Akceptacja - nie są wymagane działania</v>
      </c>
    </row>
    <row r="58" spans="1:19" ht="45" customHeight="1" x14ac:dyDescent="0.2">
      <c r="A58" s="89"/>
      <c r="B58" s="92"/>
      <c r="C58" s="86"/>
      <c r="D58" s="185"/>
      <c r="E58" s="24" t="s">
        <v>391</v>
      </c>
      <c r="F58" s="24" t="s">
        <v>392</v>
      </c>
      <c r="G58" s="47">
        <f t="shared" si="22"/>
        <v>1</v>
      </c>
      <c r="H58" s="24" t="s">
        <v>393</v>
      </c>
      <c r="I58" s="48">
        <f t="shared" si="23"/>
        <v>0</v>
      </c>
      <c r="J58" s="24" t="s">
        <v>394</v>
      </c>
      <c r="K58" s="48">
        <f t="shared" si="24"/>
        <v>1</v>
      </c>
      <c r="L58" s="48" t="s">
        <v>688</v>
      </c>
      <c r="M58" s="48">
        <f t="shared" si="7"/>
        <v>2</v>
      </c>
      <c r="N58" s="47" t="str">
        <f t="shared" si="26"/>
        <v>ŚREDNIE</v>
      </c>
      <c r="O58" s="24"/>
      <c r="P58" s="48">
        <f t="shared" si="27"/>
        <v>1</v>
      </c>
      <c r="Q58" s="61" t="s">
        <v>655</v>
      </c>
      <c r="R58" s="62" t="str">
        <f t="shared" si="28"/>
        <v>MAŁE</v>
      </c>
      <c r="S58" s="28" t="str">
        <f t="shared" si="29"/>
        <v>Akceptacja - nie są wymagane działania</v>
      </c>
    </row>
    <row r="59" spans="1:19" ht="45" customHeight="1" x14ac:dyDescent="0.2">
      <c r="A59" s="89"/>
      <c r="B59" s="92"/>
      <c r="C59" s="86"/>
      <c r="D59" s="185"/>
      <c r="E59" s="24" t="s">
        <v>395</v>
      </c>
      <c r="F59" s="24" t="s">
        <v>396</v>
      </c>
      <c r="G59" s="47">
        <f t="shared" si="22"/>
        <v>1</v>
      </c>
      <c r="H59" s="24" t="s">
        <v>397</v>
      </c>
      <c r="I59" s="48">
        <f t="shared" si="23"/>
        <v>1</v>
      </c>
      <c r="J59" s="24" t="s">
        <v>398</v>
      </c>
      <c r="K59" s="48">
        <f t="shared" si="24"/>
        <v>1</v>
      </c>
      <c r="L59" s="48" t="s">
        <v>688</v>
      </c>
      <c r="M59" s="48">
        <f t="shared" ref="M59:M70" si="58">K59+I59+G59</f>
        <v>3</v>
      </c>
      <c r="N59" s="47" t="str">
        <f t="shared" si="26"/>
        <v>WYSOKIE</v>
      </c>
      <c r="O59" s="24"/>
      <c r="P59" s="48">
        <f t="shared" si="27"/>
        <v>1</v>
      </c>
      <c r="Q59" s="61" t="s">
        <v>655</v>
      </c>
      <c r="R59" s="62" t="str">
        <f t="shared" si="28"/>
        <v>ŚREDNIE</v>
      </c>
      <c r="S59" s="28" t="str">
        <f t="shared" si="29"/>
        <v>Możliwe działania zapobiegające</v>
      </c>
    </row>
    <row r="60" spans="1:19" ht="45" customHeight="1" x14ac:dyDescent="0.2">
      <c r="A60" s="89"/>
      <c r="B60" s="92"/>
      <c r="C60" s="86"/>
      <c r="D60" s="185"/>
      <c r="E60" s="24" t="s">
        <v>399</v>
      </c>
      <c r="F60" s="24" t="s">
        <v>400</v>
      </c>
      <c r="G60" s="47">
        <f t="shared" si="22"/>
        <v>1</v>
      </c>
      <c r="H60" s="24" t="s">
        <v>401</v>
      </c>
      <c r="I60" s="48">
        <f t="shared" si="23"/>
        <v>1</v>
      </c>
      <c r="J60" s="24" t="s">
        <v>402</v>
      </c>
      <c r="K60" s="48">
        <f t="shared" si="24"/>
        <v>1</v>
      </c>
      <c r="L60" s="48" t="s">
        <v>688</v>
      </c>
      <c r="M60" s="48">
        <f t="shared" ref="M60" si="59">IF(L60="TAK",3,K60+I60+G60)</f>
        <v>3</v>
      </c>
      <c r="N60" s="47" t="str">
        <f t="shared" si="26"/>
        <v>WYSOKIE</v>
      </c>
      <c r="O60" s="24"/>
      <c r="P60" s="48">
        <f t="shared" si="27"/>
        <v>1</v>
      </c>
      <c r="Q60" s="61" t="s">
        <v>655</v>
      </c>
      <c r="R60" s="62" t="str">
        <f t="shared" si="28"/>
        <v>ŚREDNIE</v>
      </c>
      <c r="S60" s="28" t="str">
        <f t="shared" si="29"/>
        <v>Możliwe działania zapobiegające</v>
      </c>
    </row>
    <row r="61" spans="1:19" ht="63" customHeight="1" x14ac:dyDescent="0.2">
      <c r="A61" s="89"/>
      <c r="B61" s="92"/>
      <c r="C61" s="86"/>
      <c r="D61" s="185"/>
      <c r="E61" s="24" t="s">
        <v>403</v>
      </c>
      <c r="F61" s="24" t="s">
        <v>404</v>
      </c>
      <c r="G61" s="47">
        <f t="shared" si="22"/>
        <v>1</v>
      </c>
      <c r="H61" s="24" t="s">
        <v>405</v>
      </c>
      <c r="I61" s="48">
        <f t="shared" si="23"/>
        <v>1</v>
      </c>
      <c r="J61" s="24" t="s">
        <v>406</v>
      </c>
      <c r="K61" s="48">
        <f t="shared" si="24"/>
        <v>1</v>
      </c>
      <c r="L61" s="48" t="s">
        <v>688</v>
      </c>
      <c r="M61" s="48">
        <f t="shared" si="7"/>
        <v>3</v>
      </c>
      <c r="N61" s="47" t="str">
        <f t="shared" si="26"/>
        <v>WYSOKIE</v>
      </c>
      <c r="O61" s="24"/>
      <c r="P61" s="48">
        <f t="shared" si="27"/>
        <v>1</v>
      </c>
      <c r="Q61" s="61" t="s">
        <v>655</v>
      </c>
      <c r="R61" s="62" t="str">
        <f t="shared" si="28"/>
        <v>ŚREDNIE</v>
      </c>
      <c r="S61" s="28" t="str">
        <f t="shared" si="29"/>
        <v>Możliwe działania zapobiegające</v>
      </c>
    </row>
    <row r="62" spans="1:19" ht="56.25" customHeight="1" x14ac:dyDescent="0.2">
      <c r="A62" s="89"/>
      <c r="B62" s="92"/>
      <c r="C62" s="86"/>
      <c r="D62" s="185"/>
      <c r="E62" s="24" t="s">
        <v>407</v>
      </c>
      <c r="F62" s="24" t="s">
        <v>408</v>
      </c>
      <c r="G62" s="47">
        <f t="shared" si="22"/>
        <v>1</v>
      </c>
      <c r="H62" s="24" t="s">
        <v>409</v>
      </c>
      <c r="I62" s="48">
        <f t="shared" si="23"/>
        <v>1</v>
      </c>
      <c r="J62" s="24" t="s">
        <v>410</v>
      </c>
      <c r="K62" s="48">
        <f t="shared" si="24"/>
        <v>1</v>
      </c>
      <c r="L62" s="48" t="s">
        <v>688</v>
      </c>
      <c r="M62" s="48">
        <f t="shared" ref="M62:M70" si="60">K62+I62+G62</f>
        <v>3</v>
      </c>
      <c r="N62" s="47" t="str">
        <f t="shared" si="26"/>
        <v>WYSOKIE</v>
      </c>
      <c r="O62" s="24"/>
      <c r="P62" s="48">
        <f t="shared" si="27"/>
        <v>1</v>
      </c>
      <c r="Q62" s="61" t="s">
        <v>655</v>
      </c>
      <c r="R62" s="62" t="str">
        <f t="shared" si="28"/>
        <v>ŚREDNIE</v>
      </c>
      <c r="S62" s="28" t="str">
        <f t="shared" si="29"/>
        <v>Możliwe działania zapobiegające</v>
      </c>
    </row>
    <row r="63" spans="1:19" ht="51" customHeight="1" x14ac:dyDescent="0.2">
      <c r="A63" s="89"/>
      <c r="B63" s="92"/>
      <c r="C63" s="86"/>
      <c r="D63" s="185"/>
      <c r="E63" s="24" t="s">
        <v>411</v>
      </c>
      <c r="F63" s="24" t="s">
        <v>412</v>
      </c>
      <c r="G63" s="47">
        <f t="shared" si="22"/>
        <v>0</v>
      </c>
      <c r="H63" s="24" t="s">
        <v>413</v>
      </c>
      <c r="I63" s="48">
        <f t="shared" si="23"/>
        <v>1</v>
      </c>
      <c r="J63" s="24" t="s">
        <v>414</v>
      </c>
      <c r="K63" s="48">
        <f t="shared" si="24"/>
        <v>1</v>
      </c>
      <c r="L63" s="48" t="s">
        <v>688</v>
      </c>
      <c r="M63" s="48">
        <f t="shared" ref="M63" si="61">IF(L63="TAK",3,K63+I63+G63)</f>
        <v>2</v>
      </c>
      <c r="N63" s="47" t="str">
        <f t="shared" si="26"/>
        <v>ŚREDNIE</v>
      </c>
      <c r="O63" s="24"/>
      <c r="P63" s="48">
        <f t="shared" si="27"/>
        <v>1</v>
      </c>
      <c r="Q63" s="61" t="s">
        <v>655</v>
      </c>
      <c r="R63" s="62" t="str">
        <f t="shared" si="28"/>
        <v>MAŁE</v>
      </c>
      <c r="S63" s="28" t="str">
        <f t="shared" si="29"/>
        <v>Akceptacja - nie są wymagane działania</v>
      </c>
    </row>
    <row r="64" spans="1:19" ht="75" x14ac:dyDescent="0.2">
      <c r="A64" s="89"/>
      <c r="B64" s="92"/>
      <c r="C64" s="86"/>
      <c r="D64" s="185"/>
      <c r="E64" s="24" t="s">
        <v>415</v>
      </c>
      <c r="F64" s="24" t="s">
        <v>416</v>
      </c>
      <c r="G64" s="47">
        <f t="shared" si="22"/>
        <v>1</v>
      </c>
      <c r="H64" s="24" t="s">
        <v>417</v>
      </c>
      <c r="I64" s="48">
        <f t="shared" si="23"/>
        <v>1</v>
      </c>
      <c r="J64" s="24" t="s">
        <v>418</v>
      </c>
      <c r="K64" s="48">
        <f t="shared" si="24"/>
        <v>0</v>
      </c>
      <c r="L64" s="48" t="s">
        <v>688</v>
      </c>
      <c r="M64" s="48">
        <f t="shared" si="7"/>
        <v>2</v>
      </c>
      <c r="N64" s="47" t="str">
        <f t="shared" si="26"/>
        <v>ŚREDNIE</v>
      </c>
      <c r="O64" s="24"/>
      <c r="P64" s="48">
        <f t="shared" si="27"/>
        <v>1</v>
      </c>
      <c r="Q64" s="61" t="s">
        <v>655</v>
      </c>
      <c r="R64" s="62" t="str">
        <f t="shared" si="28"/>
        <v>MAŁE</v>
      </c>
      <c r="S64" s="28" t="str">
        <f t="shared" si="29"/>
        <v>Akceptacja - nie są wymagane działania</v>
      </c>
    </row>
    <row r="65" spans="1:19" ht="62.25" customHeight="1" x14ac:dyDescent="0.2">
      <c r="A65" s="89"/>
      <c r="B65" s="92"/>
      <c r="C65" s="86"/>
      <c r="D65" s="185"/>
      <c r="E65" s="24" t="s">
        <v>419</v>
      </c>
      <c r="F65" s="24" t="s">
        <v>420</v>
      </c>
      <c r="G65" s="47">
        <f t="shared" si="22"/>
        <v>1</v>
      </c>
      <c r="H65" s="24" t="s">
        <v>421</v>
      </c>
      <c r="I65" s="48">
        <f t="shared" si="23"/>
        <v>0</v>
      </c>
      <c r="J65" s="24" t="s">
        <v>422</v>
      </c>
      <c r="K65" s="48">
        <f t="shared" si="24"/>
        <v>1</v>
      </c>
      <c r="L65" s="48" t="s">
        <v>688</v>
      </c>
      <c r="M65" s="48">
        <f t="shared" ref="M65:M70" si="62">K65+I65+G65</f>
        <v>2</v>
      </c>
      <c r="N65" s="47" t="str">
        <f t="shared" si="26"/>
        <v>ŚREDNIE</v>
      </c>
      <c r="O65" s="24"/>
      <c r="P65" s="48">
        <f t="shared" si="27"/>
        <v>1</v>
      </c>
      <c r="Q65" s="61" t="s">
        <v>655</v>
      </c>
      <c r="R65" s="62" t="str">
        <f t="shared" si="28"/>
        <v>MAŁE</v>
      </c>
      <c r="S65" s="28" t="str">
        <f t="shared" si="29"/>
        <v>Akceptacja - nie są wymagane działania</v>
      </c>
    </row>
    <row r="66" spans="1:19" ht="60" customHeight="1" x14ac:dyDescent="0.2">
      <c r="A66" s="89"/>
      <c r="B66" s="92"/>
      <c r="C66" s="86"/>
      <c r="D66" s="185"/>
      <c r="E66" s="24" t="s">
        <v>423</v>
      </c>
      <c r="F66" s="24" t="s">
        <v>424</v>
      </c>
      <c r="G66" s="47">
        <f t="shared" si="22"/>
        <v>0</v>
      </c>
      <c r="H66" s="24" t="s">
        <v>425</v>
      </c>
      <c r="I66" s="48">
        <f t="shared" si="23"/>
        <v>0</v>
      </c>
      <c r="J66" s="24" t="s">
        <v>426</v>
      </c>
      <c r="K66" s="48">
        <f t="shared" si="24"/>
        <v>1</v>
      </c>
      <c r="L66" s="48" t="s">
        <v>688</v>
      </c>
      <c r="M66" s="48">
        <f t="shared" ref="M66" si="63">IF(L66="TAK",3,K66+I66+G66)</f>
        <v>1</v>
      </c>
      <c r="N66" s="47" t="str">
        <f t="shared" si="26"/>
        <v>MAŁE</v>
      </c>
      <c r="O66" s="24"/>
      <c r="P66" s="48">
        <f t="shared" si="27"/>
        <v>1</v>
      </c>
      <c r="Q66" s="61" t="s">
        <v>655</v>
      </c>
      <c r="R66" s="62" t="str">
        <f t="shared" si="28"/>
        <v>MAŁE</v>
      </c>
      <c r="S66" s="28" t="str">
        <f t="shared" si="29"/>
        <v>Akceptacja - nie są wymagane działania</v>
      </c>
    </row>
    <row r="67" spans="1:19" ht="71.25" customHeight="1" x14ac:dyDescent="0.2">
      <c r="A67" s="89"/>
      <c r="B67" s="92"/>
      <c r="C67" s="86"/>
      <c r="D67" s="185"/>
      <c r="E67" s="24" t="s">
        <v>428</v>
      </c>
      <c r="F67" s="24" t="s">
        <v>429</v>
      </c>
      <c r="G67" s="47">
        <f t="shared" si="22"/>
        <v>1</v>
      </c>
      <c r="H67" s="24" t="s">
        <v>430</v>
      </c>
      <c r="I67" s="48">
        <f t="shared" si="23"/>
        <v>1</v>
      </c>
      <c r="J67" s="24" t="s">
        <v>431</v>
      </c>
      <c r="K67" s="48">
        <f t="shared" si="24"/>
        <v>1</v>
      </c>
      <c r="L67" s="48" t="s">
        <v>688</v>
      </c>
      <c r="M67" s="48">
        <f t="shared" si="7"/>
        <v>3</v>
      </c>
      <c r="N67" s="47" t="str">
        <f t="shared" si="26"/>
        <v>WYSOKIE</v>
      </c>
      <c r="O67" s="24"/>
      <c r="P67" s="48">
        <f t="shared" si="27"/>
        <v>1</v>
      </c>
      <c r="Q67" s="61" t="s">
        <v>655</v>
      </c>
      <c r="R67" s="62" t="str">
        <f t="shared" si="28"/>
        <v>ŚREDNIE</v>
      </c>
      <c r="S67" s="28" t="str">
        <f t="shared" si="29"/>
        <v>Możliwe działania zapobiegające</v>
      </c>
    </row>
    <row r="68" spans="1:19" ht="71.25" customHeight="1" x14ac:dyDescent="0.2">
      <c r="A68" s="89"/>
      <c r="B68" s="92"/>
      <c r="C68" s="86"/>
      <c r="D68" s="185"/>
      <c r="E68" s="24" t="s">
        <v>432</v>
      </c>
      <c r="F68" s="24" t="s">
        <v>433</v>
      </c>
      <c r="G68" s="47">
        <f t="shared" si="22"/>
        <v>1</v>
      </c>
      <c r="H68" s="24" t="s">
        <v>434</v>
      </c>
      <c r="I68" s="48">
        <f t="shared" si="23"/>
        <v>1</v>
      </c>
      <c r="J68" s="24" t="s">
        <v>435</v>
      </c>
      <c r="K68" s="48">
        <f t="shared" si="24"/>
        <v>0</v>
      </c>
      <c r="L68" s="48" t="s">
        <v>688</v>
      </c>
      <c r="M68" s="48">
        <f t="shared" ref="M68:M70" si="64">K68+I68+G68</f>
        <v>2</v>
      </c>
      <c r="N68" s="47" t="str">
        <f t="shared" si="26"/>
        <v>ŚREDNIE</v>
      </c>
      <c r="O68" s="24"/>
      <c r="P68" s="48">
        <f t="shared" si="27"/>
        <v>1</v>
      </c>
      <c r="Q68" s="61" t="s">
        <v>655</v>
      </c>
      <c r="R68" s="62" t="str">
        <f t="shared" si="28"/>
        <v>MAŁE</v>
      </c>
      <c r="S68" s="28" t="str">
        <f t="shared" si="29"/>
        <v>Akceptacja - nie są wymagane działania</v>
      </c>
    </row>
    <row r="69" spans="1:19" ht="60" x14ac:dyDescent="0.2">
      <c r="A69" s="89"/>
      <c r="B69" s="92"/>
      <c r="C69" s="86"/>
      <c r="D69" s="185"/>
      <c r="E69" s="24" t="s">
        <v>436</v>
      </c>
      <c r="F69" s="24" t="s">
        <v>437</v>
      </c>
      <c r="G69" s="47">
        <f t="shared" si="22"/>
        <v>0</v>
      </c>
      <c r="H69" s="24" t="s">
        <v>438</v>
      </c>
      <c r="I69" s="48">
        <f t="shared" si="23"/>
        <v>0</v>
      </c>
      <c r="J69" s="24" t="s">
        <v>439</v>
      </c>
      <c r="K69" s="48">
        <f t="shared" si="24"/>
        <v>1</v>
      </c>
      <c r="L69" s="48" t="s">
        <v>688</v>
      </c>
      <c r="M69" s="48">
        <f t="shared" ref="M69:M70" si="65">IF(L69="TAK",3,K69+I69+G69)</f>
        <v>1</v>
      </c>
      <c r="N69" s="47" t="str">
        <f t="shared" si="26"/>
        <v>MAŁE</v>
      </c>
      <c r="O69" s="24"/>
      <c r="P69" s="48">
        <f t="shared" si="27"/>
        <v>1</v>
      </c>
      <c r="Q69" s="61" t="s">
        <v>655</v>
      </c>
      <c r="R69" s="62" t="str">
        <f t="shared" si="28"/>
        <v>MAŁE</v>
      </c>
      <c r="S69" s="28" t="str">
        <f t="shared" si="29"/>
        <v>Akceptacja - nie są wymagane działania</v>
      </c>
    </row>
    <row r="70" spans="1:19" ht="70.5" customHeight="1" thickBot="1" x14ac:dyDescent="0.25">
      <c r="A70" s="90"/>
      <c r="B70" s="93"/>
      <c r="C70" s="94"/>
      <c r="D70" s="186"/>
      <c r="E70" s="34" t="s">
        <v>440</v>
      </c>
      <c r="F70" s="34" t="s">
        <v>441</v>
      </c>
      <c r="G70" s="49">
        <f t="shared" si="22"/>
        <v>0</v>
      </c>
      <c r="H70" s="34" t="s">
        <v>442</v>
      </c>
      <c r="I70" s="50">
        <f t="shared" si="23"/>
        <v>1</v>
      </c>
      <c r="J70" s="34" t="s">
        <v>443</v>
      </c>
      <c r="K70" s="50">
        <f t="shared" si="24"/>
        <v>1</v>
      </c>
      <c r="L70" s="48" t="s">
        <v>688</v>
      </c>
      <c r="M70" s="48">
        <f t="shared" si="65"/>
        <v>2</v>
      </c>
      <c r="N70" s="49" t="str">
        <f t="shared" si="26"/>
        <v>ŚREDNIE</v>
      </c>
      <c r="O70" s="34"/>
      <c r="P70" s="50">
        <f t="shared" si="27"/>
        <v>1</v>
      </c>
      <c r="Q70" s="63" t="s">
        <v>655</v>
      </c>
      <c r="R70" s="64" t="str">
        <f t="shared" si="28"/>
        <v>MAŁE</v>
      </c>
      <c r="S70" s="38" t="str">
        <f t="shared" si="29"/>
        <v>Akceptacja - nie są wymagane działania</v>
      </c>
    </row>
    <row r="71" spans="1:19" ht="15" thickTop="1" x14ac:dyDescent="0.2"/>
  </sheetData>
  <mergeCells count="15">
    <mergeCell ref="D2:D70"/>
    <mergeCell ref="C15:C23"/>
    <mergeCell ref="C2:C10"/>
    <mergeCell ref="C24:C33"/>
    <mergeCell ref="A2:A70"/>
    <mergeCell ref="B2:B12"/>
    <mergeCell ref="B13:B21"/>
    <mergeCell ref="B22:B31"/>
    <mergeCell ref="B32:B50"/>
    <mergeCell ref="B51:B70"/>
    <mergeCell ref="C34:C38"/>
    <mergeCell ref="C39:C46"/>
    <mergeCell ref="C47:C55"/>
    <mergeCell ref="C56:C70"/>
    <mergeCell ref="C11:C14"/>
  </mergeCells>
  <phoneticPr fontId="3" type="noConversion"/>
  <conditionalFormatting sqref="N2">
    <cfRule type="colorScale" priority="647">
      <colorScale>
        <cfvo type="min"/>
        <cfvo type="percentile" val="50"/>
        <cfvo type="max"/>
        <color rgb="FFF8696B"/>
        <color rgb="FFFFEB84"/>
        <color rgb="FF63BE7B"/>
      </colorScale>
    </cfRule>
  </conditionalFormatting>
  <conditionalFormatting sqref="N2:N6">
    <cfRule type="colorScale" priority="645">
      <colorScale>
        <cfvo type="num" val="0.33"/>
        <cfvo type="percentile" val="50"/>
        <cfvo type="max"/>
        <color rgb="FFFF7128"/>
        <color rgb="FFFFEB84"/>
        <color rgb="FFFFEF9C"/>
      </colorScale>
    </cfRule>
    <cfRule type="colorScale" priority="646">
      <colorScale>
        <cfvo type="min"/>
        <cfvo type="percentile" val="50"/>
        <cfvo type="max"/>
        <color theme="9" tint="0.79998168889431442"/>
        <color theme="7" tint="0.79998168889431442"/>
        <color theme="5" tint="0.79998168889431442"/>
      </colorScale>
    </cfRule>
  </conditionalFormatting>
  <conditionalFormatting sqref="N2:N70">
    <cfRule type="containsText" dxfId="239" priority="571" operator="containsText" text="ŚREDNIE">
      <formula>NOT(ISERROR(SEARCH("ŚREDNIE",N2)))</formula>
    </cfRule>
    <cfRule type="containsText" dxfId="238" priority="572" operator="containsText" text="WYSOKIE">
      <formula>NOT(ISERROR(SEARCH("WYSOKIE",N2)))</formula>
    </cfRule>
    <cfRule type="containsText" dxfId="237" priority="573" operator="containsText" text="MAŁE">
      <formula>NOT(ISERROR(SEARCH("MAŁE",N2)))</formula>
    </cfRule>
  </conditionalFormatting>
  <conditionalFormatting sqref="N7:N10">
    <cfRule type="colorScale" priority="634">
      <colorScale>
        <cfvo type="num" val="0.33"/>
        <cfvo type="percentile" val="50"/>
        <cfvo type="max"/>
        <color rgb="FFFF7128"/>
        <color rgb="FFFFEB84"/>
        <color rgb="FFFFEF9C"/>
      </colorScale>
    </cfRule>
    <cfRule type="colorScale" priority="635">
      <colorScale>
        <cfvo type="min"/>
        <cfvo type="percentile" val="50"/>
        <cfvo type="max"/>
        <color theme="9" tint="0.79998168889431442"/>
        <color theme="7" tint="0.79998168889431442"/>
        <color theme="5" tint="0.79998168889431442"/>
      </colorScale>
    </cfRule>
  </conditionalFormatting>
  <conditionalFormatting sqref="N11:N14">
    <cfRule type="colorScale" priority="725">
      <colorScale>
        <cfvo type="num" val="0.33"/>
        <cfvo type="percentile" val="50"/>
        <cfvo type="max"/>
        <color rgb="FFFF7128"/>
        <color rgb="FFFFEB84"/>
        <color rgb="FFFFEF9C"/>
      </colorScale>
    </cfRule>
    <cfRule type="colorScale" priority="726">
      <colorScale>
        <cfvo type="min"/>
        <cfvo type="percentile" val="50"/>
        <cfvo type="max"/>
        <color theme="9" tint="0.79998168889431442"/>
        <color theme="7" tint="0.79998168889431442"/>
        <color theme="5" tint="0.79998168889431442"/>
      </colorScale>
    </cfRule>
  </conditionalFormatting>
  <conditionalFormatting sqref="N15:N23">
    <cfRule type="colorScale" priority="657">
      <colorScale>
        <cfvo type="num" val="0.33"/>
        <cfvo type="percentile" val="50"/>
        <cfvo type="max"/>
        <color rgb="FFFF7128"/>
        <color rgb="FFFFEB84"/>
        <color rgb="FFFFEF9C"/>
      </colorScale>
    </cfRule>
    <cfRule type="colorScale" priority="658">
      <colorScale>
        <cfvo type="min"/>
        <cfvo type="percentile" val="50"/>
        <cfvo type="max"/>
        <color theme="9" tint="0.79998168889431442"/>
        <color theme="7" tint="0.79998168889431442"/>
        <color theme="5" tint="0.79998168889431442"/>
      </colorScale>
    </cfRule>
  </conditionalFormatting>
  <conditionalFormatting sqref="N24:N33">
    <cfRule type="colorScale" priority="618">
      <colorScale>
        <cfvo type="num" val="0.33"/>
        <cfvo type="percentile" val="50"/>
        <cfvo type="max"/>
        <color rgb="FFFF7128"/>
        <color rgb="FFFFEB84"/>
        <color rgb="FFFFEF9C"/>
      </colorScale>
    </cfRule>
    <cfRule type="colorScale" priority="619">
      <colorScale>
        <cfvo type="min"/>
        <cfvo type="percentile" val="50"/>
        <cfvo type="max"/>
        <color theme="9" tint="0.79998168889431442"/>
        <color theme="7" tint="0.79998168889431442"/>
        <color theme="5" tint="0.79998168889431442"/>
      </colorScale>
    </cfRule>
  </conditionalFormatting>
  <conditionalFormatting sqref="N34:N38">
    <cfRule type="colorScale" priority="607">
      <colorScale>
        <cfvo type="num" val="0.33"/>
        <cfvo type="percentile" val="50"/>
        <cfvo type="max"/>
        <color rgb="FFFF7128"/>
        <color rgb="FFFFEB84"/>
        <color rgb="FFFFEF9C"/>
      </colorScale>
    </cfRule>
    <cfRule type="colorScale" priority="608">
      <colorScale>
        <cfvo type="min"/>
        <cfvo type="percentile" val="50"/>
        <cfvo type="max"/>
        <color theme="9" tint="0.79998168889431442"/>
        <color theme="7" tint="0.79998168889431442"/>
        <color theme="5" tint="0.79998168889431442"/>
      </colorScale>
    </cfRule>
  </conditionalFormatting>
  <conditionalFormatting sqref="N39:N46">
    <cfRule type="colorScale" priority="596">
      <colorScale>
        <cfvo type="num" val="0.33"/>
        <cfvo type="percentile" val="50"/>
        <cfvo type="max"/>
        <color rgb="FFFF7128"/>
        <color rgb="FFFFEB84"/>
        <color rgb="FFFFEF9C"/>
      </colorScale>
    </cfRule>
    <cfRule type="colorScale" priority="597">
      <colorScale>
        <cfvo type="min"/>
        <cfvo type="percentile" val="50"/>
        <cfvo type="max"/>
        <color theme="9" tint="0.79998168889431442"/>
        <color theme="7" tint="0.79998168889431442"/>
        <color theme="5" tint="0.79998168889431442"/>
      </colorScale>
    </cfRule>
  </conditionalFormatting>
  <conditionalFormatting sqref="N47:N55">
    <cfRule type="colorScale" priority="585">
      <colorScale>
        <cfvo type="num" val="0.33"/>
        <cfvo type="percentile" val="50"/>
        <cfvo type="max"/>
        <color rgb="FFFF7128"/>
        <color rgb="FFFFEB84"/>
        <color rgb="FFFFEF9C"/>
      </colorScale>
    </cfRule>
    <cfRule type="colorScale" priority="586">
      <colorScale>
        <cfvo type="min"/>
        <cfvo type="percentile" val="50"/>
        <cfvo type="max"/>
        <color theme="9" tint="0.79998168889431442"/>
        <color theme="7" tint="0.79998168889431442"/>
        <color theme="5" tint="0.79998168889431442"/>
      </colorScale>
    </cfRule>
  </conditionalFormatting>
  <conditionalFormatting sqref="N56:N70">
    <cfRule type="colorScale" priority="574">
      <colorScale>
        <cfvo type="num" val="0.33"/>
        <cfvo type="percentile" val="50"/>
        <cfvo type="max"/>
        <color rgb="FFFF7128"/>
        <color rgb="FFFFEB84"/>
        <color rgb="FFFFEF9C"/>
      </colorScale>
    </cfRule>
    <cfRule type="colorScale" priority="575">
      <colorScale>
        <cfvo type="min"/>
        <cfvo type="percentile" val="50"/>
        <cfvo type="max"/>
        <color theme="9" tint="0.79998168889431442"/>
        <color theme="7" tint="0.79998168889431442"/>
        <color theme="5" tint="0.79998168889431442"/>
      </colorScale>
    </cfRule>
  </conditionalFormatting>
  <conditionalFormatting sqref="Q1:Q70">
    <cfRule type="containsText" dxfId="236" priority="4" operator="containsText" text="WYSOKIE">
      <formula>NOT(ISERROR(SEARCH("WYSOKIE",Q1)))</formula>
    </cfRule>
    <cfRule type="containsText" dxfId="235" priority="5" operator="containsText" text="ŚREDNIE">
      <formula>NOT(ISERROR(SEARCH("ŚREDNIE",Q1)))</formula>
    </cfRule>
    <cfRule type="containsText" dxfId="234" priority="6" operator="containsText" text="MAŁE">
      <formula>NOT(ISERROR(SEARCH("MAŁE",Q1)))</formula>
    </cfRule>
  </conditionalFormatting>
  <conditionalFormatting sqref="R1:R70">
    <cfRule type="containsText" dxfId="233" priority="1" operator="containsText" text="WYSOKIE">
      <formula>NOT(ISERROR(SEARCH("WYSOKIE",R1)))</formula>
    </cfRule>
    <cfRule type="containsText" dxfId="232" priority="2" operator="containsText" text="ŚREDNIE">
      <formula>NOT(ISERROR(SEARCH("ŚREDNIE",R1)))</formula>
    </cfRule>
  </conditionalFormatting>
  <conditionalFormatting sqref="R2:R70">
    <cfRule type="containsText" dxfId="231" priority="3" operator="containsText" text="MAŁE">
      <formula>NOT(ISERROR(SEARCH("MAŁE",R2)))</formula>
    </cfRule>
  </conditionalFormatting>
  <dataValidations count="1">
    <dataValidation type="list" showInputMessage="1" showErrorMessage="1" errorTitle="Błędne dane" error="Wartość danych spoza zakresu" sqref="Q2:Q70" xr:uid="{F7B85552-E2EC-48A8-B03E-2F38FC92C0DE}">
      <formula1>"MAŁE,ŚREDNIE,WYSOKIE"</formula1>
    </dataValidation>
  </dataValidations>
  <pageMargins left="0.7" right="0.7" top="0.75" bottom="0.75" header="0.511811023622047" footer="0.51181102362204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3E910-D30D-4117-B002-73BCADCFF1C4}">
  <dimension ref="A1:T71"/>
  <sheetViews>
    <sheetView topLeftCell="I1" workbookViewId="0">
      <selection activeCell="S1" sqref="S1:S1048576"/>
    </sheetView>
  </sheetViews>
  <sheetFormatPr baseColWidth="10" defaultColWidth="10.5" defaultRowHeight="16" x14ac:dyDescent="0.2"/>
  <cols>
    <col min="1" max="1" width="6.1640625" style="1" customWidth="1"/>
    <col min="2" max="2" width="24.5" style="2" customWidth="1"/>
    <col min="3" max="3" width="37" customWidth="1"/>
    <col min="4" max="4" width="0.1640625" customWidth="1"/>
    <col min="5" max="5" width="37" style="29" customWidth="1"/>
    <col min="6" max="6" width="48.83203125" customWidth="1"/>
    <col min="7" max="7" width="43.6640625" customWidth="1"/>
    <col min="8" max="8" width="3.6640625" customWidth="1"/>
    <col min="9" max="9" width="50" customWidth="1"/>
    <col min="10" max="10" width="4.1640625" customWidth="1"/>
    <col min="11" max="11" width="40.5" customWidth="1"/>
    <col min="12" max="12" width="3.5" customWidth="1"/>
    <col min="13" max="13" width="22.33203125" style="29" customWidth="1"/>
    <col min="14" max="15" width="10.5" style="29"/>
    <col min="16" max="16" width="38" customWidth="1"/>
    <col min="18" max="18" width="17.1640625" customWidth="1"/>
    <col min="19" max="19" width="10.33203125" customWidth="1"/>
    <col min="20" max="20" width="37.5" customWidth="1"/>
  </cols>
  <sheetData>
    <row r="1" spans="1:20" s="3" customFormat="1" ht="47.25" customHeight="1" thickTop="1" thickBot="1" x14ac:dyDescent="0.25">
      <c r="A1" s="21" t="s">
        <v>0</v>
      </c>
      <c r="B1" s="22" t="s">
        <v>657</v>
      </c>
      <c r="C1" s="22" t="s">
        <v>1</v>
      </c>
      <c r="D1" s="21" t="s">
        <v>2</v>
      </c>
      <c r="E1" s="187" t="s">
        <v>689</v>
      </c>
      <c r="F1" s="30" t="s">
        <v>58</v>
      </c>
      <c r="G1" s="30" t="s">
        <v>59</v>
      </c>
      <c r="H1" s="30"/>
      <c r="I1" s="30" t="s">
        <v>60</v>
      </c>
      <c r="J1" s="30"/>
      <c r="K1" s="30" t="s">
        <v>61</v>
      </c>
      <c r="L1" s="31"/>
      <c r="M1" s="57" t="s">
        <v>687</v>
      </c>
      <c r="N1" s="57"/>
      <c r="O1" s="57" t="s">
        <v>650</v>
      </c>
      <c r="P1" s="30" t="s">
        <v>652</v>
      </c>
      <c r="Q1" s="30"/>
      <c r="R1" s="32" t="s">
        <v>653</v>
      </c>
      <c r="S1" s="59" t="s">
        <v>654</v>
      </c>
      <c r="T1" s="33" t="s">
        <v>656</v>
      </c>
    </row>
    <row r="2" spans="1:20" ht="46" thickTop="1" x14ac:dyDescent="0.2">
      <c r="A2" s="101">
        <v>2</v>
      </c>
      <c r="B2" s="102" t="s">
        <v>659</v>
      </c>
      <c r="C2" s="103" t="s">
        <v>3</v>
      </c>
      <c r="D2" s="23"/>
      <c r="E2" s="184" t="s">
        <v>690</v>
      </c>
      <c r="F2" s="24" t="s">
        <v>53</v>
      </c>
      <c r="G2" s="24" t="s">
        <v>54</v>
      </c>
      <c r="H2" s="25">
        <f>IF(OR(LEFT(G2,3)="Tak",LEFT(G2,3)="Moż"),1,0)</f>
        <v>1</v>
      </c>
      <c r="I2" s="24" t="s">
        <v>55</v>
      </c>
      <c r="J2" s="26">
        <f>IF(OR(LEFT(I2,3)="Tak",LEFT(I2,3)="Moż"),1,0)</f>
        <v>1</v>
      </c>
      <c r="K2" s="24" t="s">
        <v>62</v>
      </c>
      <c r="L2" s="26">
        <v>0</v>
      </c>
      <c r="M2" s="48" t="s">
        <v>688</v>
      </c>
      <c r="N2" s="48">
        <f>IF(M2="TAK",3,L2+J2+H2)</f>
        <v>2</v>
      </c>
      <c r="O2" s="47" t="str">
        <f>IF(N2=1,"MAŁE",IF(N2=2,"ŚREDNIE",IF(N2=3,"WYSOKIE",)))</f>
        <v>ŚREDNIE</v>
      </c>
      <c r="P2" s="24"/>
      <c r="Q2" s="26">
        <f>IF(R2="MAŁE",1,IF(R2="ŚREDNIE",2,IF(R2="WYSOKIE",3,"BŁĄD")))</f>
        <v>1</v>
      </c>
      <c r="R2" s="27" t="s">
        <v>655</v>
      </c>
      <c r="S2" s="62" t="str">
        <f>IF((N2*Q2)&lt;=2,"MAŁE",IF((N2*Q2)&lt;6,"ŚREDNIE",IF((N2*Q2)&gt;=6,"WYSOKIE")))</f>
        <v>MAŁE</v>
      </c>
      <c r="T2" s="28" t="str">
        <f>IF(S2="MAŁE","Akceptacja - nie są wymagane działania",IF(S2="ŚREDNIE","Możliwe działania zapobiegające",IF(S2="WYSOKIE","Wskaż działania zapobiegające ryzyku",0)))</f>
        <v>Akceptacja - nie są wymagane działania</v>
      </c>
    </row>
    <row r="3" spans="1:20" ht="45" x14ac:dyDescent="0.2">
      <c r="A3" s="95"/>
      <c r="B3" s="97"/>
      <c r="C3" s="104"/>
      <c r="E3" s="185"/>
      <c r="F3" s="24" t="s">
        <v>63</v>
      </c>
      <c r="G3" s="24" t="s">
        <v>64</v>
      </c>
      <c r="H3" s="25">
        <f t="shared" ref="H3:H66" si="0">IF(OR(LEFT(G3,3)="Tak",LEFT(G3,3)="Moż"),1,0)</f>
        <v>1</v>
      </c>
      <c r="I3" s="24" t="s">
        <v>65</v>
      </c>
      <c r="J3" s="26">
        <f t="shared" ref="J3" si="1">IF(OR(LEFT(I3,3)="Tak",LEFT(I3,3)="Moż"),1,0)</f>
        <v>1</v>
      </c>
      <c r="K3" s="24" t="s">
        <v>66</v>
      </c>
      <c r="L3" s="26">
        <f t="shared" ref="L3" si="2">IF(OR(LEFT(K3,3)="Tak",LEFT(K3,3)="Moż"),1,0)</f>
        <v>1</v>
      </c>
      <c r="M3" s="48" t="s">
        <v>688</v>
      </c>
      <c r="N3" s="48">
        <f>IF(M3="TAK",3,L3+J3+H3)</f>
        <v>3</v>
      </c>
      <c r="O3" s="47" t="str">
        <f t="shared" ref="O3:O11" si="3">IF((H3=1)+(J3=1)+(L3=1)=1,"MAŁE",IF((H3=1)+(J3=1)+(L3=1)=2,"ŚREDNIE",IF((H3=1)+(J3=1)+(L3=1)=3,"WYSOKIE",)))</f>
        <v>WYSOKIE</v>
      </c>
      <c r="P3" s="24"/>
      <c r="Q3" s="26">
        <f t="shared" ref="Q3:Q66" si="4">IF(R3="MAŁE",1,IF(R3="ŚREDNIE",2,IF(R3="WYSOKIE",3,"BŁĄD")))</f>
        <v>1</v>
      </c>
      <c r="R3" s="27" t="s">
        <v>655</v>
      </c>
      <c r="S3" s="62" t="str">
        <f t="shared" ref="S3:S66" si="5">IF((N3*Q3)&lt;=2,"MAŁE",IF((N3*Q3)&lt;6,"ŚREDNIE",IF((N3*Q3)&gt;=6,"WYSOKIE")))</f>
        <v>ŚREDNIE</v>
      </c>
      <c r="T3" s="28" t="str">
        <f t="shared" ref="T3:T66" si="6">IF(S3="MAŁE","Akceptacja - nie są wymagane działania",IF(S3="ŚREDNIE","Możliwe działania zapobiegające",IF(S3="WYSOKIE","Wskaż działania zapobiegające ryzyku",0)))</f>
        <v>Możliwe działania zapobiegające</v>
      </c>
    </row>
    <row r="4" spans="1:20" ht="45" x14ac:dyDescent="0.2">
      <c r="A4" s="95"/>
      <c r="B4" s="97"/>
      <c r="C4" s="104"/>
      <c r="E4" s="185"/>
      <c r="F4" s="24" t="s">
        <v>67</v>
      </c>
      <c r="G4" s="24" t="s">
        <v>68</v>
      </c>
      <c r="H4" s="25">
        <f t="shared" si="0"/>
        <v>0</v>
      </c>
      <c r="I4" s="24" t="s">
        <v>69</v>
      </c>
      <c r="J4" s="26">
        <v>1</v>
      </c>
      <c r="K4" s="24" t="s">
        <v>70</v>
      </c>
      <c r="L4" s="26">
        <v>1</v>
      </c>
      <c r="M4" s="48" t="s">
        <v>688</v>
      </c>
      <c r="N4" s="48">
        <f t="shared" ref="N4:N67" si="7">IF(M4="TAK",3,L4+J4+H4)</f>
        <v>2</v>
      </c>
      <c r="O4" s="47" t="str">
        <f t="shared" si="3"/>
        <v>ŚREDNIE</v>
      </c>
      <c r="P4" s="24"/>
      <c r="Q4" s="26">
        <f t="shared" si="4"/>
        <v>1</v>
      </c>
      <c r="R4" s="27" t="s">
        <v>655</v>
      </c>
      <c r="S4" s="62" t="str">
        <f t="shared" si="5"/>
        <v>MAŁE</v>
      </c>
      <c r="T4" s="28" t="str">
        <f t="shared" si="6"/>
        <v>Akceptacja - nie są wymagane działania</v>
      </c>
    </row>
    <row r="5" spans="1:20" ht="45" x14ac:dyDescent="0.2">
      <c r="A5" s="95"/>
      <c r="B5" s="97"/>
      <c r="C5" s="104"/>
      <c r="E5" s="185"/>
      <c r="F5" s="24" t="s">
        <v>71</v>
      </c>
      <c r="G5" s="24" t="s">
        <v>72</v>
      </c>
      <c r="H5" s="25">
        <f t="shared" si="0"/>
        <v>1</v>
      </c>
      <c r="I5" s="24" t="s">
        <v>73</v>
      </c>
      <c r="J5" s="26">
        <f t="shared" ref="J5:J66" si="8">IF(OR(LEFT(I5,3)="Tak",LEFT(I5,3)="Moż"),1,0)</f>
        <v>1</v>
      </c>
      <c r="K5" s="24" t="s">
        <v>74</v>
      </c>
      <c r="L5" s="26">
        <f t="shared" ref="L5:L66" si="9">IF(OR(LEFT(K5,3)="Tak",LEFT(K5,3)="Moż"),1,0)</f>
        <v>1</v>
      </c>
      <c r="M5" s="48" t="s">
        <v>688</v>
      </c>
      <c r="N5" s="48">
        <f t="shared" ref="N5:N36" si="10">L5+J5+H5</f>
        <v>3</v>
      </c>
      <c r="O5" s="47" t="str">
        <f t="shared" si="3"/>
        <v>WYSOKIE</v>
      </c>
      <c r="P5" s="24"/>
      <c r="Q5" s="26">
        <f t="shared" si="4"/>
        <v>1</v>
      </c>
      <c r="R5" s="27" t="s">
        <v>655</v>
      </c>
      <c r="S5" s="62" t="str">
        <f t="shared" si="5"/>
        <v>ŚREDNIE</v>
      </c>
      <c r="T5" s="28" t="str">
        <f t="shared" si="6"/>
        <v>Możliwe działania zapobiegające</v>
      </c>
    </row>
    <row r="6" spans="1:20" ht="60" x14ac:dyDescent="0.2">
      <c r="A6" s="95"/>
      <c r="B6" s="97"/>
      <c r="C6" s="104"/>
      <c r="E6" s="185"/>
      <c r="F6" s="24" t="s">
        <v>75</v>
      </c>
      <c r="G6" s="24" t="s">
        <v>76</v>
      </c>
      <c r="H6" s="25">
        <f t="shared" si="0"/>
        <v>1</v>
      </c>
      <c r="I6" s="24" t="s">
        <v>77</v>
      </c>
      <c r="J6" s="26">
        <v>1</v>
      </c>
      <c r="K6" s="24" t="s">
        <v>651</v>
      </c>
      <c r="L6" s="26">
        <f t="shared" si="9"/>
        <v>1</v>
      </c>
      <c r="M6" s="48" t="s">
        <v>688</v>
      </c>
      <c r="N6" s="48">
        <f t="shared" ref="N6" si="11">IF(M6="TAK",3,L6+J6+H6)</f>
        <v>3</v>
      </c>
      <c r="O6" s="47" t="str">
        <f t="shared" si="3"/>
        <v>WYSOKIE</v>
      </c>
      <c r="P6" s="24"/>
      <c r="Q6" s="26">
        <f t="shared" si="4"/>
        <v>1</v>
      </c>
      <c r="R6" s="27" t="s">
        <v>655</v>
      </c>
      <c r="S6" s="62" t="str">
        <f t="shared" si="5"/>
        <v>ŚREDNIE</v>
      </c>
      <c r="T6" s="28" t="str">
        <f t="shared" si="6"/>
        <v>Możliwe działania zapobiegające</v>
      </c>
    </row>
    <row r="7" spans="1:20" ht="60" x14ac:dyDescent="0.2">
      <c r="A7" s="95"/>
      <c r="B7" s="97"/>
      <c r="C7" s="104"/>
      <c r="E7" s="185"/>
      <c r="F7" s="24" t="s">
        <v>162</v>
      </c>
      <c r="G7" s="24" t="s">
        <v>163</v>
      </c>
      <c r="H7" s="25">
        <f t="shared" si="0"/>
        <v>0</v>
      </c>
      <c r="I7" s="24" t="s">
        <v>164</v>
      </c>
      <c r="J7" s="26">
        <f t="shared" si="8"/>
        <v>1</v>
      </c>
      <c r="K7" s="24" t="s">
        <v>165</v>
      </c>
      <c r="L7" s="26">
        <f t="shared" si="9"/>
        <v>1</v>
      </c>
      <c r="M7" s="48" t="s">
        <v>688</v>
      </c>
      <c r="N7" s="48">
        <f t="shared" si="7"/>
        <v>2</v>
      </c>
      <c r="O7" s="47" t="str">
        <f t="shared" si="3"/>
        <v>ŚREDNIE</v>
      </c>
      <c r="P7" s="24"/>
      <c r="Q7" s="26">
        <f t="shared" si="4"/>
        <v>1</v>
      </c>
      <c r="R7" s="27" t="s">
        <v>655</v>
      </c>
      <c r="S7" s="62" t="str">
        <f t="shared" si="5"/>
        <v>MAŁE</v>
      </c>
      <c r="T7" s="28" t="str">
        <f t="shared" si="6"/>
        <v>Akceptacja - nie są wymagane działania</v>
      </c>
    </row>
    <row r="8" spans="1:20" ht="60" x14ac:dyDescent="0.2">
      <c r="A8" s="95"/>
      <c r="B8" s="97"/>
      <c r="C8" s="104"/>
      <c r="E8" s="185"/>
      <c r="F8" s="24" t="s">
        <v>166</v>
      </c>
      <c r="G8" s="24" t="s">
        <v>167</v>
      </c>
      <c r="H8" s="25">
        <f t="shared" si="0"/>
        <v>1</v>
      </c>
      <c r="I8" s="24" t="s">
        <v>168</v>
      </c>
      <c r="J8" s="26">
        <f t="shared" si="8"/>
        <v>1</v>
      </c>
      <c r="K8" s="24" t="s">
        <v>169</v>
      </c>
      <c r="L8" s="26">
        <f t="shared" si="9"/>
        <v>1</v>
      </c>
      <c r="M8" s="48" t="s">
        <v>688</v>
      </c>
      <c r="N8" s="48">
        <f t="shared" ref="N8:N39" si="12">L8+J8+H8</f>
        <v>3</v>
      </c>
      <c r="O8" s="47" t="str">
        <f t="shared" si="3"/>
        <v>WYSOKIE</v>
      </c>
      <c r="P8" s="24"/>
      <c r="Q8" s="26">
        <f t="shared" si="4"/>
        <v>1</v>
      </c>
      <c r="R8" s="27" t="s">
        <v>655</v>
      </c>
      <c r="S8" s="62" t="str">
        <f t="shared" si="5"/>
        <v>ŚREDNIE</v>
      </c>
      <c r="T8" s="28" t="str">
        <f t="shared" si="6"/>
        <v>Możliwe działania zapobiegające</v>
      </c>
    </row>
    <row r="9" spans="1:20" ht="60" x14ac:dyDescent="0.2">
      <c r="A9" s="95"/>
      <c r="B9" s="97"/>
      <c r="C9" s="104"/>
      <c r="E9" s="185"/>
      <c r="F9" s="24" t="s">
        <v>170</v>
      </c>
      <c r="G9" s="24" t="s">
        <v>171</v>
      </c>
      <c r="H9" s="25">
        <f t="shared" si="0"/>
        <v>1</v>
      </c>
      <c r="I9" s="24" t="s">
        <v>172</v>
      </c>
      <c r="J9" s="26">
        <f t="shared" si="8"/>
        <v>1</v>
      </c>
      <c r="K9" s="24" t="s">
        <v>173</v>
      </c>
      <c r="L9" s="26">
        <f t="shared" si="9"/>
        <v>1</v>
      </c>
      <c r="M9" s="48" t="s">
        <v>688</v>
      </c>
      <c r="N9" s="48">
        <f t="shared" ref="N9" si="13">IF(M9="TAK",3,L9+J9+H9)</f>
        <v>3</v>
      </c>
      <c r="O9" s="47" t="str">
        <f t="shared" si="3"/>
        <v>WYSOKIE</v>
      </c>
      <c r="P9" s="24"/>
      <c r="Q9" s="26">
        <f t="shared" si="4"/>
        <v>1</v>
      </c>
      <c r="R9" s="27" t="s">
        <v>655</v>
      </c>
      <c r="S9" s="62" t="str">
        <f t="shared" si="5"/>
        <v>ŚREDNIE</v>
      </c>
      <c r="T9" s="28" t="str">
        <f t="shared" si="6"/>
        <v>Możliwe działania zapobiegające</v>
      </c>
    </row>
    <row r="10" spans="1:20" ht="60" x14ac:dyDescent="0.2">
      <c r="A10" s="95"/>
      <c r="B10" s="97"/>
      <c r="C10" s="104"/>
      <c r="E10" s="185"/>
      <c r="F10" s="24" t="s">
        <v>174</v>
      </c>
      <c r="G10" s="24" t="s">
        <v>175</v>
      </c>
      <c r="H10" s="25">
        <f t="shared" si="0"/>
        <v>1</v>
      </c>
      <c r="I10" s="24" t="s">
        <v>176</v>
      </c>
      <c r="J10" s="26">
        <f t="shared" si="8"/>
        <v>1</v>
      </c>
      <c r="K10" s="24" t="s">
        <v>177</v>
      </c>
      <c r="L10" s="26">
        <f t="shared" si="9"/>
        <v>1</v>
      </c>
      <c r="M10" s="48" t="s">
        <v>688</v>
      </c>
      <c r="N10" s="48">
        <f t="shared" si="7"/>
        <v>3</v>
      </c>
      <c r="O10" s="47" t="str">
        <f t="shared" si="3"/>
        <v>WYSOKIE</v>
      </c>
      <c r="P10" s="24"/>
      <c r="Q10" s="26">
        <f t="shared" si="4"/>
        <v>1</v>
      </c>
      <c r="R10" s="27" t="s">
        <v>655</v>
      </c>
      <c r="S10" s="62" t="str">
        <f t="shared" si="5"/>
        <v>ŚREDNIE</v>
      </c>
      <c r="T10" s="28" t="str">
        <f t="shared" si="6"/>
        <v>Możliwe działania zapobiegające</v>
      </c>
    </row>
    <row r="11" spans="1:20" ht="60" x14ac:dyDescent="0.2">
      <c r="A11" s="95">
        <v>2</v>
      </c>
      <c r="B11" s="97" t="s">
        <v>660</v>
      </c>
      <c r="C11" s="99" t="s">
        <v>15</v>
      </c>
      <c r="E11" s="185"/>
      <c r="F11" s="24" t="s">
        <v>198</v>
      </c>
      <c r="G11" s="24" t="s">
        <v>199</v>
      </c>
      <c r="H11" s="25">
        <f t="shared" si="0"/>
        <v>0</v>
      </c>
      <c r="I11" s="24" t="s">
        <v>200</v>
      </c>
      <c r="J11" s="26">
        <f t="shared" si="8"/>
        <v>1</v>
      </c>
      <c r="K11" s="24" t="s">
        <v>201</v>
      </c>
      <c r="L11" s="26">
        <f t="shared" si="9"/>
        <v>1</v>
      </c>
      <c r="M11" s="48" t="s">
        <v>688</v>
      </c>
      <c r="N11" s="48">
        <f t="shared" ref="N11:N42" si="14">L11+J11+H11</f>
        <v>2</v>
      </c>
      <c r="O11" s="47" t="str">
        <f t="shared" si="3"/>
        <v>ŚREDNIE</v>
      </c>
      <c r="P11" s="24"/>
      <c r="Q11" s="26">
        <f t="shared" si="4"/>
        <v>1</v>
      </c>
      <c r="R11" s="27" t="s">
        <v>655</v>
      </c>
      <c r="S11" s="62" t="str">
        <f t="shared" si="5"/>
        <v>MAŁE</v>
      </c>
      <c r="T11" s="28" t="str">
        <f t="shared" si="6"/>
        <v>Akceptacja - nie są wymagane działania</v>
      </c>
    </row>
    <row r="12" spans="1:20" ht="60" x14ac:dyDescent="0.2">
      <c r="A12" s="95"/>
      <c r="B12" s="97"/>
      <c r="C12" s="99"/>
      <c r="E12" s="185"/>
      <c r="F12" s="24" t="s">
        <v>202</v>
      </c>
      <c r="G12" s="24" t="s">
        <v>203</v>
      </c>
      <c r="H12" s="25">
        <f t="shared" si="0"/>
        <v>0</v>
      </c>
      <c r="I12" s="24" t="s">
        <v>204</v>
      </c>
      <c r="J12" s="26">
        <f t="shared" si="8"/>
        <v>1</v>
      </c>
      <c r="K12" s="24" t="s">
        <v>205</v>
      </c>
      <c r="L12" s="26">
        <f t="shared" si="9"/>
        <v>1</v>
      </c>
      <c r="M12" s="48" t="s">
        <v>688</v>
      </c>
      <c r="N12" s="48">
        <f t="shared" ref="N12" si="15">IF(M12="TAK",3,L12+J12+H12)</f>
        <v>2</v>
      </c>
      <c r="O12" s="47" t="str">
        <f>IF((H12=1)+(J12=1)+(L12=1)=1,"MAŁE",IF((H12=1)+(J12=1)+(L12=1)=2,"ŚREDNIE",IF((H12=1)+(J12=1)+(L12=1)=3,"WYSOKIE",)))</f>
        <v>ŚREDNIE</v>
      </c>
      <c r="P12" s="24"/>
      <c r="Q12" s="26">
        <f t="shared" si="4"/>
        <v>1</v>
      </c>
      <c r="R12" s="27" t="s">
        <v>655</v>
      </c>
      <c r="S12" s="62" t="str">
        <f t="shared" si="5"/>
        <v>MAŁE</v>
      </c>
      <c r="T12" s="28" t="str">
        <f t="shared" si="6"/>
        <v>Akceptacja - nie są wymagane działania</v>
      </c>
    </row>
    <row r="13" spans="1:20" ht="60" x14ac:dyDescent="0.2">
      <c r="A13" s="95"/>
      <c r="B13" s="97"/>
      <c r="C13" s="99"/>
      <c r="E13" s="185"/>
      <c r="F13" s="24" t="s">
        <v>206</v>
      </c>
      <c r="G13" s="24" t="s">
        <v>207</v>
      </c>
      <c r="H13" s="25">
        <f t="shared" si="0"/>
        <v>1</v>
      </c>
      <c r="I13" s="24" t="s">
        <v>208</v>
      </c>
      <c r="J13" s="26">
        <f t="shared" si="8"/>
        <v>0</v>
      </c>
      <c r="K13" s="24" t="s">
        <v>209</v>
      </c>
      <c r="L13" s="26">
        <f t="shared" si="9"/>
        <v>1</v>
      </c>
      <c r="M13" s="48" t="s">
        <v>688</v>
      </c>
      <c r="N13" s="48">
        <f t="shared" si="7"/>
        <v>2</v>
      </c>
      <c r="O13" s="47" t="str">
        <f>IF((H13=1)+(J13=1)+(L13=1)=1,"MAŁE",IF((H13=1)+(J13=1)+(L13=1)=2,"ŚREDNIE",IF((H13=1)+(J13=1)+(L13=1)=3,"WYSOKIE",)))</f>
        <v>ŚREDNIE</v>
      </c>
      <c r="P13" s="24"/>
      <c r="Q13" s="26">
        <f t="shared" si="4"/>
        <v>1</v>
      </c>
      <c r="R13" s="27" t="s">
        <v>655</v>
      </c>
      <c r="S13" s="62" t="str">
        <f t="shared" si="5"/>
        <v>MAŁE</v>
      </c>
      <c r="T13" s="28" t="str">
        <f t="shared" si="6"/>
        <v>Akceptacja - nie są wymagane działania</v>
      </c>
    </row>
    <row r="14" spans="1:20" ht="60" x14ac:dyDescent="0.2">
      <c r="A14" s="95"/>
      <c r="B14" s="97"/>
      <c r="C14" s="99"/>
      <c r="E14" s="185"/>
      <c r="F14" s="24" t="s">
        <v>210</v>
      </c>
      <c r="G14" s="24" t="s">
        <v>211</v>
      </c>
      <c r="H14" s="25">
        <f t="shared" si="0"/>
        <v>1</v>
      </c>
      <c r="I14" s="24" t="s">
        <v>212</v>
      </c>
      <c r="J14" s="26">
        <f t="shared" si="8"/>
        <v>1</v>
      </c>
      <c r="K14" s="24" t="s">
        <v>213</v>
      </c>
      <c r="L14" s="26">
        <f t="shared" si="9"/>
        <v>1</v>
      </c>
      <c r="M14" s="48" t="s">
        <v>688</v>
      </c>
      <c r="N14" s="48">
        <f t="shared" ref="N14:N45" si="16">L14+J14+H14</f>
        <v>3</v>
      </c>
      <c r="O14" s="47" t="str">
        <f>IF((H14=1)+(J14=1)+(L14=1)=1,"MAŁE",IF((H14=1)+(J14=1)+(L14=1)=2,"ŚREDNIE",IF((H14=1)+(J14=1)+(L14=1)=3,"WYSOKIE",)))</f>
        <v>WYSOKIE</v>
      </c>
      <c r="P14" s="24"/>
      <c r="Q14" s="26">
        <f t="shared" si="4"/>
        <v>1</v>
      </c>
      <c r="R14" s="27" t="s">
        <v>655</v>
      </c>
      <c r="S14" s="62" t="str">
        <f t="shared" si="5"/>
        <v>ŚREDNIE</v>
      </c>
      <c r="T14" s="28" t="str">
        <f t="shared" si="6"/>
        <v>Możliwe działania zapobiegające</v>
      </c>
    </row>
    <row r="15" spans="1:20" ht="60" x14ac:dyDescent="0.2">
      <c r="A15" s="95"/>
      <c r="B15" s="97"/>
      <c r="C15" s="99"/>
      <c r="E15" s="185"/>
      <c r="F15" s="24" t="s">
        <v>214</v>
      </c>
      <c r="G15" s="24" t="s">
        <v>215</v>
      </c>
      <c r="H15" s="25">
        <f t="shared" si="0"/>
        <v>1</v>
      </c>
      <c r="I15" s="24" t="s">
        <v>216</v>
      </c>
      <c r="J15" s="26">
        <f t="shared" si="8"/>
        <v>1</v>
      </c>
      <c r="K15" s="24" t="s">
        <v>217</v>
      </c>
      <c r="L15" s="26">
        <f t="shared" si="9"/>
        <v>0</v>
      </c>
      <c r="M15" s="48" t="s">
        <v>688</v>
      </c>
      <c r="N15" s="48">
        <f t="shared" ref="N15" si="17">IF(M15="TAK",3,L15+J15+H15)</f>
        <v>2</v>
      </c>
      <c r="O15" s="47" t="str">
        <f t="shared" ref="O15:O70" si="18">IF((H15=1)+(J15=1)+(L15=1)=1,"MAŁE",IF((H15=1)+(J15=1)+(L15=1)=2,"ŚREDNIE",IF((H15=1)+(J15=1)+(L15=1)=3,"WYSOKIE",)))</f>
        <v>ŚREDNIE</v>
      </c>
      <c r="P15" s="24"/>
      <c r="Q15" s="26">
        <f t="shared" si="4"/>
        <v>1</v>
      </c>
      <c r="R15" s="27" t="s">
        <v>655</v>
      </c>
      <c r="S15" s="62" t="str">
        <f t="shared" si="5"/>
        <v>MAŁE</v>
      </c>
      <c r="T15" s="28" t="str">
        <f t="shared" si="6"/>
        <v>Akceptacja - nie są wymagane działania</v>
      </c>
    </row>
    <row r="16" spans="1:20" ht="60" x14ac:dyDescent="0.2">
      <c r="A16" s="95"/>
      <c r="B16" s="97"/>
      <c r="C16" s="99"/>
      <c r="E16" s="185"/>
      <c r="F16" s="24" t="s">
        <v>218</v>
      </c>
      <c r="G16" s="24" t="s">
        <v>219</v>
      </c>
      <c r="H16" s="25">
        <f t="shared" si="0"/>
        <v>0</v>
      </c>
      <c r="I16" s="24" t="s">
        <v>220</v>
      </c>
      <c r="J16" s="26">
        <f t="shared" si="8"/>
        <v>1</v>
      </c>
      <c r="K16" s="24" t="s">
        <v>221</v>
      </c>
      <c r="L16" s="26">
        <f t="shared" si="9"/>
        <v>1</v>
      </c>
      <c r="M16" s="48" t="s">
        <v>688</v>
      </c>
      <c r="N16" s="48">
        <f t="shared" si="7"/>
        <v>2</v>
      </c>
      <c r="O16" s="47" t="str">
        <f t="shared" si="18"/>
        <v>ŚREDNIE</v>
      </c>
      <c r="P16" s="24"/>
      <c r="Q16" s="26">
        <f t="shared" si="4"/>
        <v>1</v>
      </c>
      <c r="R16" s="27" t="s">
        <v>655</v>
      </c>
      <c r="S16" s="62" t="str">
        <f t="shared" si="5"/>
        <v>MAŁE</v>
      </c>
      <c r="T16" s="28" t="str">
        <f t="shared" si="6"/>
        <v>Akceptacja - nie są wymagane działania</v>
      </c>
    </row>
    <row r="17" spans="1:20" ht="60" x14ac:dyDescent="0.2">
      <c r="A17" s="95"/>
      <c r="B17" s="97"/>
      <c r="C17" s="99"/>
      <c r="E17" s="185"/>
      <c r="F17" s="24" t="s">
        <v>222</v>
      </c>
      <c r="G17" s="24" t="s">
        <v>223</v>
      </c>
      <c r="H17" s="25">
        <f t="shared" si="0"/>
        <v>1</v>
      </c>
      <c r="I17" s="24" t="s">
        <v>224</v>
      </c>
      <c r="J17" s="26">
        <f t="shared" si="8"/>
        <v>1</v>
      </c>
      <c r="K17" s="24" t="s">
        <v>225</v>
      </c>
      <c r="L17" s="26">
        <f t="shared" si="9"/>
        <v>1</v>
      </c>
      <c r="M17" s="48" t="s">
        <v>688</v>
      </c>
      <c r="N17" s="48">
        <f t="shared" ref="N17:N48" si="19">L17+J17+H17</f>
        <v>3</v>
      </c>
      <c r="O17" s="47" t="str">
        <f t="shared" si="18"/>
        <v>WYSOKIE</v>
      </c>
      <c r="P17" s="24"/>
      <c r="Q17" s="26">
        <f t="shared" si="4"/>
        <v>1</v>
      </c>
      <c r="R17" s="27" t="s">
        <v>655</v>
      </c>
      <c r="S17" s="62" t="str">
        <f t="shared" si="5"/>
        <v>ŚREDNIE</v>
      </c>
      <c r="T17" s="28" t="str">
        <f t="shared" si="6"/>
        <v>Możliwe działania zapobiegające</v>
      </c>
    </row>
    <row r="18" spans="1:20" ht="45" x14ac:dyDescent="0.2">
      <c r="A18" s="95"/>
      <c r="B18" s="97"/>
      <c r="C18" s="99"/>
      <c r="E18" s="185"/>
      <c r="F18" s="24" t="s">
        <v>226</v>
      </c>
      <c r="G18" s="24" t="s">
        <v>227</v>
      </c>
      <c r="H18" s="25">
        <f t="shared" si="0"/>
        <v>0</v>
      </c>
      <c r="I18" s="24" t="s">
        <v>228</v>
      </c>
      <c r="J18" s="26">
        <f t="shared" si="8"/>
        <v>1</v>
      </c>
      <c r="K18" s="24" t="s">
        <v>229</v>
      </c>
      <c r="L18" s="26">
        <f t="shared" si="9"/>
        <v>1</v>
      </c>
      <c r="M18" s="48" t="s">
        <v>688</v>
      </c>
      <c r="N18" s="48">
        <f t="shared" ref="N18" si="20">IF(M18="TAK",3,L18+J18+H18)</f>
        <v>2</v>
      </c>
      <c r="O18" s="47" t="str">
        <f t="shared" si="18"/>
        <v>ŚREDNIE</v>
      </c>
      <c r="P18" s="24"/>
      <c r="Q18" s="26">
        <f t="shared" si="4"/>
        <v>1</v>
      </c>
      <c r="R18" s="27" t="s">
        <v>655</v>
      </c>
      <c r="S18" s="62" t="str">
        <f t="shared" si="5"/>
        <v>MAŁE</v>
      </c>
      <c r="T18" s="28" t="str">
        <f t="shared" si="6"/>
        <v>Akceptacja - nie są wymagane działania</v>
      </c>
    </row>
    <row r="19" spans="1:20" ht="60" x14ac:dyDescent="0.2">
      <c r="A19" s="95"/>
      <c r="B19" s="97"/>
      <c r="C19" s="99"/>
      <c r="E19" s="185"/>
      <c r="F19" s="24" t="s">
        <v>230</v>
      </c>
      <c r="G19" s="24" t="s">
        <v>231</v>
      </c>
      <c r="H19" s="25">
        <f t="shared" si="0"/>
        <v>0</v>
      </c>
      <c r="I19" s="24" t="s">
        <v>232</v>
      </c>
      <c r="J19" s="26">
        <f t="shared" si="8"/>
        <v>1</v>
      </c>
      <c r="K19" s="24" t="s">
        <v>233</v>
      </c>
      <c r="L19" s="26">
        <f t="shared" si="9"/>
        <v>1</v>
      </c>
      <c r="M19" s="48" t="s">
        <v>688</v>
      </c>
      <c r="N19" s="48">
        <f t="shared" si="7"/>
        <v>2</v>
      </c>
      <c r="O19" s="47" t="str">
        <f t="shared" si="18"/>
        <v>ŚREDNIE</v>
      </c>
      <c r="P19" s="24"/>
      <c r="Q19" s="26">
        <f t="shared" si="4"/>
        <v>1</v>
      </c>
      <c r="R19" s="27" t="s">
        <v>655</v>
      </c>
      <c r="S19" s="62" t="str">
        <f t="shared" si="5"/>
        <v>MAŁE</v>
      </c>
      <c r="T19" s="28" t="str">
        <f t="shared" si="6"/>
        <v>Akceptacja - nie są wymagane działania</v>
      </c>
    </row>
    <row r="20" spans="1:20" ht="60" x14ac:dyDescent="0.2">
      <c r="A20" s="95">
        <v>2</v>
      </c>
      <c r="B20" s="97" t="s">
        <v>660</v>
      </c>
      <c r="C20" s="99" t="s">
        <v>4</v>
      </c>
      <c r="E20" s="185"/>
      <c r="F20" s="24" t="s">
        <v>234</v>
      </c>
      <c r="G20" s="24" t="s">
        <v>235</v>
      </c>
      <c r="H20" s="25">
        <f t="shared" si="0"/>
        <v>1</v>
      </c>
      <c r="I20" s="24" t="s">
        <v>236</v>
      </c>
      <c r="J20" s="26">
        <f t="shared" si="8"/>
        <v>0</v>
      </c>
      <c r="K20" s="24" t="s">
        <v>237</v>
      </c>
      <c r="L20" s="26">
        <f t="shared" si="9"/>
        <v>0</v>
      </c>
      <c r="M20" s="48" t="s">
        <v>688</v>
      </c>
      <c r="N20" s="48">
        <f t="shared" ref="N20:N51" si="21">L20+J20+H20</f>
        <v>1</v>
      </c>
      <c r="O20" s="47" t="str">
        <f t="shared" si="18"/>
        <v>MAŁE</v>
      </c>
      <c r="P20" s="24"/>
      <c r="Q20" s="26">
        <f t="shared" si="4"/>
        <v>1</v>
      </c>
      <c r="R20" s="27" t="s">
        <v>655</v>
      </c>
      <c r="S20" s="62" t="str">
        <f t="shared" si="5"/>
        <v>MAŁE</v>
      </c>
      <c r="T20" s="28" t="str">
        <f t="shared" si="6"/>
        <v>Akceptacja - nie są wymagane działania</v>
      </c>
    </row>
    <row r="21" spans="1:20" ht="45" x14ac:dyDescent="0.2">
      <c r="A21" s="95"/>
      <c r="B21" s="97"/>
      <c r="C21" s="99"/>
      <c r="E21" s="185"/>
      <c r="F21" s="24" t="s">
        <v>238</v>
      </c>
      <c r="G21" s="24" t="s">
        <v>239</v>
      </c>
      <c r="H21" s="25">
        <f t="shared" si="0"/>
        <v>0</v>
      </c>
      <c r="I21" s="24" t="s">
        <v>240</v>
      </c>
      <c r="J21" s="26">
        <f t="shared" si="8"/>
        <v>1</v>
      </c>
      <c r="K21" s="24" t="s">
        <v>241</v>
      </c>
      <c r="L21" s="26">
        <f t="shared" si="9"/>
        <v>1</v>
      </c>
      <c r="M21" s="48" t="s">
        <v>688</v>
      </c>
      <c r="N21" s="48">
        <f t="shared" ref="N21" si="22">IF(M21="TAK",3,L21+J21+H21)</f>
        <v>2</v>
      </c>
      <c r="O21" s="47" t="str">
        <f t="shared" si="18"/>
        <v>ŚREDNIE</v>
      </c>
      <c r="P21" s="24"/>
      <c r="Q21" s="26">
        <f t="shared" si="4"/>
        <v>1</v>
      </c>
      <c r="R21" s="27" t="s">
        <v>655</v>
      </c>
      <c r="S21" s="62" t="str">
        <f t="shared" si="5"/>
        <v>MAŁE</v>
      </c>
      <c r="T21" s="28" t="str">
        <f t="shared" si="6"/>
        <v>Akceptacja - nie są wymagane działania</v>
      </c>
    </row>
    <row r="22" spans="1:20" ht="45" x14ac:dyDescent="0.2">
      <c r="A22" s="95"/>
      <c r="B22" s="97"/>
      <c r="C22" s="99"/>
      <c r="E22" s="185"/>
      <c r="F22" s="24" t="s">
        <v>242</v>
      </c>
      <c r="G22" s="24" t="s">
        <v>243</v>
      </c>
      <c r="H22" s="25">
        <f t="shared" si="0"/>
        <v>1</v>
      </c>
      <c r="I22" s="24" t="s">
        <v>244</v>
      </c>
      <c r="J22" s="26">
        <f t="shared" si="8"/>
        <v>1</v>
      </c>
      <c r="K22" s="24" t="s">
        <v>245</v>
      </c>
      <c r="L22" s="26">
        <f t="shared" si="9"/>
        <v>1</v>
      </c>
      <c r="M22" s="48" t="s">
        <v>688</v>
      </c>
      <c r="N22" s="48">
        <f t="shared" si="7"/>
        <v>3</v>
      </c>
      <c r="O22" s="47" t="str">
        <f t="shared" si="18"/>
        <v>WYSOKIE</v>
      </c>
      <c r="P22" s="24"/>
      <c r="Q22" s="26">
        <f t="shared" si="4"/>
        <v>1</v>
      </c>
      <c r="R22" s="27" t="s">
        <v>655</v>
      </c>
      <c r="S22" s="62" t="str">
        <f t="shared" si="5"/>
        <v>ŚREDNIE</v>
      </c>
      <c r="T22" s="28" t="str">
        <f t="shared" si="6"/>
        <v>Możliwe działania zapobiegające</v>
      </c>
    </row>
    <row r="23" spans="1:20" ht="45" x14ac:dyDescent="0.2">
      <c r="A23" s="95"/>
      <c r="B23" s="97"/>
      <c r="C23" s="99"/>
      <c r="E23" s="185"/>
      <c r="F23" s="24" t="s">
        <v>246</v>
      </c>
      <c r="G23" s="24" t="s">
        <v>247</v>
      </c>
      <c r="H23" s="25">
        <f t="shared" si="0"/>
        <v>0</v>
      </c>
      <c r="I23" s="24" t="s">
        <v>248</v>
      </c>
      <c r="J23" s="26">
        <f t="shared" si="8"/>
        <v>1</v>
      </c>
      <c r="K23" s="24" t="s">
        <v>249</v>
      </c>
      <c r="L23" s="26">
        <f t="shared" si="9"/>
        <v>1</v>
      </c>
      <c r="M23" s="48" t="s">
        <v>688</v>
      </c>
      <c r="N23" s="48">
        <f t="shared" ref="N23:N70" si="23">L23+J23+H23</f>
        <v>2</v>
      </c>
      <c r="O23" s="47" t="str">
        <f t="shared" si="18"/>
        <v>ŚREDNIE</v>
      </c>
      <c r="P23" s="24"/>
      <c r="Q23" s="26">
        <f t="shared" si="4"/>
        <v>1</v>
      </c>
      <c r="R23" s="27" t="s">
        <v>655</v>
      </c>
      <c r="S23" s="62" t="str">
        <f t="shared" si="5"/>
        <v>MAŁE</v>
      </c>
      <c r="T23" s="28" t="str">
        <f t="shared" si="6"/>
        <v>Akceptacja - nie są wymagane działania</v>
      </c>
    </row>
    <row r="24" spans="1:20" ht="75" x14ac:dyDescent="0.2">
      <c r="A24" s="95"/>
      <c r="B24" s="97"/>
      <c r="C24" s="99"/>
      <c r="E24" s="185"/>
      <c r="F24" s="24" t="s">
        <v>250</v>
      </c>
      <c r="G24" s="24" t="s">
        <v>251</v>
      </c>
      <c r="H24" s="25">
        <f t="shared" si="0"/>
        <v>0</v>
      </c>
      <c r="I24" s="24" t="s">
        <v>252</v>
      </c>
      <c r="J24" s="26">
        <f t="shared" si="8"/>
        <v>1</v>
      </c>
      <c r="K24" s="24" t="s">
        <v>253</v>
      </c>
      <c r="L24" s="26">
        <f t="shared" si="9"/>
        <v>0</v>
      </c>
      <c r="M24" s="48" t="s">
        <v>688</v>
      </c>
      <c r="N24" s="48">
        <f t="shared" ref="N24" si="24">IF(M24="TAK",3,L24+J24+H24)</f>
        <v>1</v>
      </c>
      <c r="O24" s="47" t="str">
        <f t="shared" si="18"/>
        <v>MAŁE</v>
      </c>
      <c r="P24" s="24"/>
      <c r="Q24" s="26">
        <f t="shared" si="4"/>
        <v>1</v>
      </c>
      <c r="R24" s="27" t="s">
        <v>655</v>
      </c>
      <c r="S24" s="62" t="str">
        <f t="shared" si="5"/>
        <v>MAŁE</v>
      </c>
      <c r="T24" s="28" t="str">
        <f t="shared" si="6"/>
        <v>Akceptacja - nie są wymagane działania</v>
      </c>
    </row>
    <row r="25" spans="1:20" ht="60" x14ac:dyDescent="0.2">
      <c r="A25" s="95"/>
      <c r="B25" s="97"/>
      <c r="C25" s="99"/>
      <c r="E25" s="185"/>
      <c r="F25" s="24" t="s">
        <v>255</v>
      </c>
      <c r="G25" s="24" t="s">
        <v>256</v>
      </c>
      <c r="H25" s="25">
        <f t="shared" si="0"/>
        <v>1</v>
      </c>
      <c r="I25" s="24" t="s">
        <v>257</v>
      </c>
      <c r="J25" s="26">
        <f t="shared" si="8"/>
        <v>1</v>
      </c>
      <c r="K25" s="24" t="s">
        <v>258</v>
      </c>
      <c r="L25" s="26">
        <f t="shared" si="9"/>
        <v>1</v>
      </c>
      <c r="M25" s="48" t="s">
        <v>688</v>
      </c>
      <c r="N25" s="48">
        <f t="shared" si="7"/>
        <v>3</v>
      </c>
      <c r="O25" s="47" t="str">
        <f t="shared" si="18"/>
        <v>WYSOKIE</v>
      </c>
      <c r="P25" s="24"/>
      <c r="Q25" s="26">
        <f t="shared" si="4"/>
        <v>1</v>
      </c>
      <c r="R25" s="27" t="s">
        <v>655</v>
      </c>
      <c r="S25" s="62" t="str">
        <f t="shared" si="5"/>
        <v>ŚREDNIE</v>
      </c>
      <c r="T25" s="28" t="str">
        <f t="shared" si="6"/>
        <v>Możliwe działania zapobiegające</v>
      </c>
    </row>
    <row r="26" spans="1:20" ht="45" x14ac:dyDescent="0.2">
      <c r="A26" s="95"/>
      <c r="B26" s="97"/>
      <c r="C26" s="99"/>
      <c r="E26" s="185"/>
      <c r="F26" s="24" t="s">
        <v>259</v>
      </c>
      <c r="G26" s="24" t="s">
        <v>260</v>
      </c>
      <c r="H26" s="25">
        <f t="shared" si="0"/>
        <v>1</v>
      </c>
      <c r="I26" s="24" t="s">
        <v>261</v>
      </c>
      <c r="J26" s="26">
        <f t="shared" si="8"/>
        <v>1</v>
      </c>
      <c r="K26" s="24" t="s">
        <v>262</v>
      </c>
      <c r="L26" s="26">
        <f t="shared" si="9"/>
        <v>1</v>
      </c>
      <c r="M26" s="48" t="s">
        <v>688</v>
      </c>
      <c r="N26" s="48">
        <f t="shared" ref="N26:N70" si="25">L26+J26+H26</f>
        <v>3</v>
      </c>
      <c r="O26" s="47" t="str">
        <f t="shared" si="18"/>
        <v>WYSOKIE</v>
      </c>
      <c r="P26" s="24"/>
      <c r="Q26" s="26">
        <f t="shared" si="4"/>
        <v>1</v>
      </c>
      <c r="R26" s="27" t="s">
        <v>655</v>
      </c>
      <c r="S26" s="62" t="str">
        <f t="shared" si="5"/>
        <v>ŚREDNIE</v>
      </c>
      <c r="T26" s="28" t="str">
        <f t="shared" si="6"/>
        <v>Możliwe działania zapobiegające</v>
      </c>
    </row>
    <row r="27" spans="1:20" ht="60" x14ac:dyDescent="0.2">
      <c r="A27" s="95"/>
      <c r="B27" s="97"/>
      <c r="C27" s="99"/>
      <c r="E27" s="185"/>
      <c r="F27" s="24" t="s">
        <v>263</v>
      </c>
      <c r="G27" s="24" t="s">
        <v>264</v>
      </c>
      <c r="H27" s="25">
        <f t="shared" si="0"/>
        <v>0</v>
      </c>
      <c r="I27" s="24" t="s">
        <v>265</v>
      </c>
      <c r="J27" s="26">
        <f t="shared" si="8"/>
        <v>1</v>
      </c>
      <c r="K27" s="24" t="s">
        <v>266</v>
      </c>
      <c r="L27" s="26">
        <f t="shared" si="9"/>
        <v>1</v>
      </c>
      <c r="M27" s="48" t="s">
        <v>688</v>
      </c>
      <c r="N27" s="48">
        <f t="shared" ref="N27" si="26">IF(M27="TAK",3,L27+J27+H27)</f>
        <v>2</v>
      </c>
      <c r="O27" s="47" t="str">
        <f t="shared" si="18"/>
        <v>ŚREDNIE</v>
      </c>
      <c r="P27" s="24"/>
      <c r="Q27" s="26">
        <f t="shared" si="4"/>
        <v>1</v>
      </c>
      <c r="R27" s="27" t="s">
        <v>655</v>
      </c>
      <c r="S27" s="62" t="str">
        <f t="shared" si="5"/>
        <v>MAŁE</v>
      </c>
      <c r="T27" s="28" t="str">
        <f t="shared" si="6"/>
        <v>Akceptacja - nie są wymagane działania</v>
      </c>
    </row>
    <row r="28" spans="1:20" ht="60" x14ac:dyDescent="0.2">
      <c r="A28" s="95"/>
      <c r="B28" s="97"/>
      <c r="C28" s="99"/>
      <c r="E28" s="185"/>
      <c r="F28" s="24" t="s">
        <v>267</v>
      </c>
      <c r="G28" s="24" t="s">
        <v>268</v>
      </c>
      <c r="H28" s="25">
        <f t="shared" si="0"/>
        <v>1</v>
      </c>
      <c r="I28" s="24" t="s">
        <v>269</v>
      </c>
      <c r="J28" s="26">
        <f t="shared" si="8"/>
        <v>1</v>
      </c>
      <c r="K28" s="24" t="s">
        <v>270</v>
      </c>
      <c r="L28" s="26">
        <f t="shared" si="9"/>
        <v>1</v>
      </c>
      <c r="M28" s="48" t="s">
        <v>688</v>
      </c>
      <c r="N28" s="48">
        <f t="shared" si="7"/>
        <v>3</v>
      </c>
      <c r="O28" s="47" t="str">
        <f t="shared" si="18"/>
        <v>WYSOKIE</v>
      </c>
      <c r="P28" s="24"/>
      <c r="Q28" s="26">
        <f t="shared" si="4"/>
        <v>1</v>
      </c>
      <c r="R28" s="27" t="s">
        <v>655</v>
      </c>
      <c r="S28" s="62" t="str">
        <f t="shared" si="5"/>
        <v>ŚREDNIE</v>
      </c>
      <c r="T28" s="28" t="str">
        <f t="shared" si="6"/>
        <v>Możliwe działania zapobiegające</v>
      </c>
    </row>
    <row r="29" spans="1:20" ht="60" x14ac:dyDescent="0.2">
      <c r="A29" s="95"/>
      <c r="B29" s="97"/>
      <c r="C29" s="99"/>
      <c r="E29" s="185"/>
      <c r="F29" s="24" t="s">
        <v>271</v>
      </c>
      <c r="G29" s="24" t="s">
        <v>272</v>
      </c>
      <c r="H29" s="25">
        <f t="shared" si="0"/>
        <v>0</v>
      </c>
      <c r="I29" s="24" t="s">
        <v>273</v>
      </c>
      <c r="J29" s="26">
        <f t="shared" si="8"/>
        <v>1</v>
      </c>
      <c r="K29" s="24" t="s">
        <v>274</v>
      </c>
      <c r="L29" s="26">
        <f t="shared" si="9"/>
        <v>1</v>
      </c>
      <c r="M29" s="48" t="s">
        <v>688</v>
      </c>
      <c r="N29" s="48">
        <f t="shared" ref="N29:N70" si="27">L29+J29+H29</f>
        <v>2</v>
      </c>
      <c r="O29" s="47" t="str">
        <f t="shared" si="18"/>
        <v>ŚREDNIE</v>
      </c>
      <c r="P29" s="24"/>
      <c r="Q29" s="26">
        <f t="shared" si="4"/>
        <v>1</v>
      </c>
      <c r="R29" s="27" t="s">
        <v>655</v>
      </c>
      <c r="S29" s="62" t="str">
        <f t="shared" si="5"/>
        <v>MAŁE</v>
      </c>
      <c r="T29" s="28" t="str">
        <f t="shared" si="6"/>
        <v>Akceptacja - nie są wymagane działania</v>
      </c>
    </row>
    <row r="30" spans="1:20" ht="60" x14ac:dyDescent="0.2">
      <c r="A30" s="95">
        <v>2</v>
      </c>
      <c r="B30" s="97" t="s">
        <v>660</v>
      </c>
      <c r="C30" s="99" t="s">
        <v>5</v>
      </c>
      <c r="E30" s="185"/>
      <c r="F30" s="24" t="s">
        <v>275</v>
      </c>
      <c r="G30" s="24" t="s">
        <v>276</v>
      </c>
      <c r="H30" s="25">
        <f t="shared" si="0"/>
        <v>1</v>
      </c>
      <c r="I30" s="24" t="s">
        <v>277</v>
      </c>
      <c r="J30" s="26">
        <f t="shared" si="8"/>
        <v>1</v>
      </c>
      <c r="K30" s="24" t="s">
        <v>278</v>
      </c>
      <c r="L30" s="26">
        <f t="shared" si="9"/>
        <v>1</v>
      </c>
      <c r="M30" s="48" t="s">
        <v>688</v>
      </c>
      <c r="N30" s="48">
        <f t="shared" ref="N30" si="28">IF(M30="TAK",3,L30+J30+H30)</f>
        <v>3</v>
      </c>
      <c r="O30" s="47" t="str">
        <f t="shared" si="18"/>
        <v>WYSOKIE</v>
      </c>
      <c r="P30" s="24"/>
      <c r="Q30" s="26">
        <f t="shared" si="4"/>
        <v>1</v>
      </c>
      <c r="R30" s="27" t="s">
        <v>655</v>
      </c>
      <c r="S30" s="62" t="str">
        <f t="shared" si="5"/>
        <v>ŚREDNIE</v>
      </c>
      <c r="T30" s="28" t="str">
        <f t="shared" si="6"/>
        <v>Możliwe działania zapobiegające</v>
      </c>
    </row>
    <row r="31" spans="1:20" ht="60" x14ac:dyDescent="0.2">
      <c r="A31" s="95"/>
      <c r="B31" s="97"/>
      <c r="C31" s="99"/>
      <c r="E31" s="185"/>
      <c r="F31" s="24" t="s">
        <v>279</v>
      </c>
      <c r="G31" s="24" t="s">
        <v>280</v>
      </c>
      <c r="H31" s="25">
        <f t="shared" si="0"/>
        <v>1</v>
      </c>
      <c r="I31" s="24" t="s">
        <v>281</v>
      </c>
      <c r="J31" s="26">
        <f t="shared" si="8"/>
        <v>1</v>
      </c>
      <c r="K31" s="24" t="s">
        <v>282</v>
      </c>
      <c r="L31" s="26">
        <f t="shared" si="9"/>
        <v>1</v>
      </c>
      <c r="M31" s="48" t="s">
        <v>688</v>
      </c>
      <c r="N31" s="48">
        <f t="shared" si="7"/>
        <v>3</v>
      </c>
      <c r="O31" s="47" t="str">
        <f t="shared" si="18"/>
        <v>WYSOKIE</v>
      </c>
      <c r="P31" s="24"/>
      <c r="Q31" s="26">
        <f t="shared" si="4"/>
        <v>1</v>
      </c>
      <c r="R31" s="27" t="s">
        <v>655</v>
      </c>
      <c r="S31" s="62" t="str">
        <f t="shared" si="5"/>
        <v>ŚREDNIE</v>
      </c>
      <c r="T31" s="28" t="str">
        <f t="shared" si="6"/>
        <v>Możliwe działania zapobiegające</v>
      </c>
    </row>
    <row r="32" spans="1:20" ht="45" x14ac:dyDescent="0.2">
      <c r="A32" s="95"/>
      <c r="B32" s="97"/>
      <c r="C32" s="99"/>
      <c r="E32" s="185"/>
      <c r="F32" s="24" t="s">
        <v>283</v>
      </c>
      <c r="G32" s="24" t="s">
        <v>284</v>
      </c>
      <c r="H32" s="25">
        <f t="shared" si="0"/>
        <v>0</v>
      </c>
      <c r="I32" s="24" t="s">
        <v>285</v>
      </c>
      <c r="J32" s="26">
        <f t="shared" si="8"/>
        <v>1</v>
      </c>
      <c r="K32" s="24" t="s">
        <v>286</v>
      </c>
      <c r="L32" s="26">
        <f t="shared" si="9"/>
        <v>1</v>
      </c>
      <c r="M32" s="48" t="s">
        <v>688</v>
      </c>
      <c r="N32" s="48">
        <f t="shared" ref="N32:N70" si="29">L32+J32+H32</f>
        <v>2</v>
      </c>
      <c r="O32" s="47" t="str">
        <f t="shared" si="18"/>
        <v>ŚREDNIE</v>
      </c>
      <c r="P32" s="24"/>
      <c r="Q32" s="26">
        <f t="shared" si="4"/>
        <v>1</v>
      </c>
      <c r="R32" s="27" t="s">
        <v>655</v>
      </c>
      <c r="S32" s="62" t="str">
        <f t="shared" si="5"/>
        <v>MAŁE</v>
      </c>
      <c r="T32" s="28" t="str">
        <f t="shared" si="6"/>
        <v>Akceptacja - nie są wymagane działania</v>
      </c>
    </row>
    <row r="33" spans="1:20" ht="60" x14ac:dyDescent="0.2">
      <c r="A33" s="95"/>
      <c r="B33" s="97"/>
      <c r="C33" s="99"/>
      <c r="E33" s="185"/>
      <c r="F33" s="24" t="s">
        <v>287</v>
      </c>
      <c r="G33" s="24" t="s">
        <v>288</v>
      </c>
      <c r="H33" s="25">
        <f t="shared" si="0"/>
        <v>1</v>
      </c>
      <c r="I33" s="24" t="s">
        <v>289</v>
      </c>
      <c r="J33" s="26">
        <f t="shared" si="8"/>
        <v>1</v>
      </c>
      <c r="K33" s="24" t="s">
        <v>290</v>
      </c>
      <c r="L33" s="26">
        <f t="shared" si="9"/>
        <v>1</v>
      </c>
      <c r="M33" s="48" t="s">
        <v>688</v>
      </c>
      <c r="N33" s="48">
        <f t="shared" ref="N33" si="30">IF(M33="TAK",3,L33+J33+H33)</f>
        <v>3</v>
      </c>
      <c r="O33" s="47" t="str">
        <f t="shared" si="18"/>
        <v>WYSOKIE</v>
      </c>
      <c r="P33" s="24"/>
      <c r="Q33" s="26">
        <f t="shared" si="4"/>
        <v>1</v>
      </c>
      <c r="R33" s="27" t="s">
        <v>655</v>
      </c>
      <c r="S33" s="62" t="str">
        <f t="shared" si="5"/>
        <v>ŚREDNIE</v>
      </c>
      <c r="T33" s="28" t="str">
        <f t="shared" si="6"/>
        <v>Możliwe działania zapobiegające</v>
      </c>
    </row>
    <row r="34" spans="1:20" ht="60" x14ac:dyDescent="0.2">
      <c r="A34" s="95"/>
      <c r="B34" s="97"/>
      <c r="C34" s="99"/>
      <c r="E34" s="185"/>
      <c r="F34" s="24" t="s">
        <v>291</v>
      </c>
      <c r="G34" s="24" t="s">
        <v>292</v>
      </c>
      <c r="H34" s="25">
        <f t="shared" si="0"/>
        <v>0</v>
      </c>
      <c r="I34" s="24" t="s">
        <v>293</v>
      </c>
      <c r="J34" s="26">
        <f t="shared" si="8"/>
        <v>1</v>
      </c>
      <c r="K34" s="24" t="s">
        <v>294</v>
      </c>
      <c r="L34" s="26">
        <f t="shared" si="9"/>
        <v>1</v>
      </c>
      <c r="M34" s="48" t="s">
        <v>688</v>
      </c>
      <c r="N34" s="48">
        <f t="shared" si="7"/>
        <v>2</v>
      </c>
      <c r="O34" s="47" t="str">
        <f t="shared" si="18"/>
        <v>ŚREDNIE</v>
      </c>
      <c r="P34" s="24"/>
      <c r="Q34" s="26">
        <f t="shared" si="4"/>
        <v>1</v>
      </c>
      <c r="R34" s="27" t="s">
        <v>655</v>
      </c>
      <c r="S34" s="62" t="str">
        <f t="shared" si="5"/>
        <v>MAŁE</v>
      </c>
      <c r="T34" s="28" t="str">
        <f t="shared" si="6"/>
        <v>Akceptacja - nie są wymagane działania</v>
      </c>
    </row>
    <row r="35" spans="1:20" ht="60" x14ac:dyDescent="0.2">
      <c r="A35" s="95">
        <v>2</v>
      </c>
      <c r="B35" s="97" t="s">
        <v>660</v>
      </c>
      <c r="C35" s="99" t="s">
        <v>6</v>
      </c>
      <c r="E35" s="185"/>
      <c r="F35" s="24" t="s">
        <v>295</v>
      </c>
      <c r="G35" s="24" t="s">
        <v>296</v>
      </c>
      <c r="H35" s="25">
        <f t="shared" si="0"/>
        <v>0</v>
      </c>
      <c r="I35" s="24" t="s">
        <v>297</v>
      </c>
      <c r="J35" s="26">
        <f t="shared" si="8"/>
        <v>0</v>
      </c>
      <c r="K35" s="24" t="s">
        <v>298</v>
      </c>
      <c r="L35" s="26">
        <f t="shared" si="9"/>
        <v>1</v>
      </c>
      <c r="M35" s="48" t="s">
        <v>688</v>
      </c>
      <c r="N35" s="48">
        <f t="shared" ref="N35:N70" si="31">L35+J35+H35</f>
        <v>1</v>
      </c>
      <c r="O35" s="47" t="str">
        <f t="shared" si="18"/>
        <v>MAŁE</v>
      </c>
      <c r="P35" s="24"/>
      <c r="Q35" s="26">
        <f t="shared" si="4"/>
        <v>1</v>
      </c>
      <c r="R35" s="27" t="s">
        <v>655</v>
      </c>
      <c r="S35" s="62" t="str">
        <f t="shared" si="5"/>
        <v>MAŁE</v>
      </c>
      <c r="T35" s="28" t="str">
        <f t="shared" si="6"/>
        <v>Akceptacja - nie są wymagane działania</v>
      </c>
    </row>
    <row r="36" spans="1:20" ht="60" x14ac:dyDescent="0.2">
      <c r="A36" s="95"/>
      <c r="B36" s="97"/>
      <c r="C36" s="99"/>
      <c r="E36" s="185"/>
      <c r="F36" s="24" t="s">
        <v>299</v>
      </c>
      <c r="G36" s="24" t="s">
        <v>300</v>
      </c>
      <c r="H36" s="25">
        <f t="shared" si="0"/>
        <v>1</v>
      </c>
      <c r="I36" s="24" t="s">
        <v>301</v>
      </c>
      <c r="J36" s="26">
        <f t="shared" si="8"/>
        <v>1</v>
      </c>
      <c r="K36" s="24" t="s">
        <v>302</v>
      </c>
      <c r="L36" s="26">
        <f t="shared" si="9"/>
        <v>1</v>
      </c>
      <c r="M36" s="48" t="s">
        <v>688</v>
      </c>
      <c r="N36" s="48">
        <f t="shared" ref="N36" si="32">IF(M36="TAK",3,L36+J36+H36)</f>
        <v>3</v>
      </c>
      <c r="O36" s="47" t="str">
        <f t="shared" si="18"/>
        <v>WYSOKIE</v>
      </c>
      <c r="P36" s="24"/>
      <c r="Q36" s="26">
        <f t="shared" si="4"/>
        <v>1</v>
      </c>
      <c r="R36" s="27" t="s">
        <v>655</v>
      </c>
      <c r="S36" s="62" t="str">
        <f t="shared" si="5"/>
        <v>ŚREDNIE</v>
      </c>
      <c r="T36" s="28" t="str">
        <f t="shared" si="6"/>
        <v>Możliwe działania zapobiegające</v>
      </c>
    </row>
    <row r="37" spans="1:20" ht="60" x14ac:dyDescent="0.2">
      <c r="A37" s="95"/>
      <c r="B37" s="97"/>
      <c r="C37" s="99"/>
      <c r="E37" s="185"/>
      <c r="F37" s="24" t="s">
        <v>303</v>
      </c>
      <c r="G37" s="24" t="s">
        <v>304</v>
      </c>
      <c r="H37" s="25">
        <f t="shared" si="0"/>
        <v>1</v>
      </c>
      <c r="I37" s="24" t="s">
        <v>305</v>
      </c>
      <c r="J37" s="26">
        <f t="shared" si="8"/>
        <v>1</v>
      </c>
      <c r="K37" s="24" t="s">
        <v>306</v>
      </c>
      <c r="L37" s="26">
        <f t="shared" si="9"/>
        <v>1</v>
      </c>
      <c r="M37" s="48" t="s">
        <v>688</v>
      </c>
      <c r="N37" s="48">
        <f t="shared" si="7"/>
        <v>3</v>
      </c>
      <c r="O37" s="47" t="str">
        <f t="shared" si="18"/>
        <v>WYSOKIE</v>
      </c>
      <c r="P37" s="24"/>
      <c r="Q37" s="26">
        <f t="shared" si="4"/>
        <v>1</v>
      </c>
      <c r="R37" s="27" t="s">
        <v>655</v>
      </c>
      <c r="S37" s="62" t="str">
        <f t="shared" si="5"/>
        <v>ŚREDNIE</v>
      </c>
      <c r="T37" s="28" t="str">
        <f t="shared" si="6"/>
        <v>Możliwe działania zapobiegające</v>
      </c>
    </row>
    <row r="38" spans="1:20" ht="60" x14ac:dyDescent="0.2">
      <c r="A38" s="95"/>
      <c r="B38" s="97"/>
      <c r="C38" s="99"/>
      <c r="E38" s="185"/>
      <c r="F38" s="24" t="s">
        <v>307</v>
      </c>
      <c r="G38" s="24" t="s">
        <v>308</v>
      </c>
      <c r="H38" s="25">
        <f t="shared" si="0"/>
        <v>0</v>
      </c>
      <c r="I38" s="24" t="s">
        <v>309</v>
      </c>
      <c r="J38" s="26">
        <f t="shared" si="8"/>
        <v>0</v>
      </c>
      <c r="K38" s="24" t="s">
        <v>310</v>
      </c>
      <c r="L38" s="26">
        <f t="shared" si="9"/>
        <v>1</v>
      </c>
      <c r="M38" s="48" t="s">
        <v>688</v>
      </c>
      <c r="N38" s="48">
        <f t="shared" ref="N38:N70" si="33">L38+J38+H38</f>
        <v>1</v>
      </c>
      <c r="O38" s="47" t="str">
        <f t="shared" si="18"/>
        <v>MAŁE</v>
      </c>
      <c r="P38" s="24"/>
      <c r="Q38" s="26">
        <f t="shared" si="4"/>
        <v>1</v>
      </c>
      <c r="R38" s="27" t="s">
        <v>655</v>
      </c>
      <c r="S38" s="62" t="str">
        <f t="shared" si="5"/>
        <v>MAŁE</v>
      </c>
      <c r="T38" s="28" t="str">
        <f t="shared" si="6"/>
        <v>Akceptacja - nie są wymagane działania</v>
      </c>
    </row>
    <row r="39" spans="1:20" ht="60" x14ac:dyDescent="0.2">
      <c r="A39" s="95"/>
      <c r="B39" s="97"/>
      <c r="C39" s="99"/>
      <c r="E39" s="185"/>
      <c r="F39" s="24" t="s">
        <v>311</v>
      </c>
      <c r="G39" s="24" t="s">
        <v>312</v>
      </c>
      <c r="H39" s="25">
        <f t="shared" si="0"/>
        <v>1</v>
      </c>
      <c r="I39" s="24" t="s">
        <v>313</v>
      </c>
      <c r="J39" s="26">
        <f t="shared" si="8"/>
        <v>1</v>
      </c>
      <c r="K39" s="24" t="s">
        <v>314</v>
      </c>
      <c r="L39" s="26">
        <f t="shared" si="9"/>
        <v>1</v>
      </c>
      <c r="M39" s="48" t="s">
        <v>688</v>
      </c>
      <c r="N39" s="48">
        <f t="shared" ref="N39" si="34">IF(M39="TAK",3,L39+J39+H39)</f>
        <v>3</v>
      </c>
      <c r="O39" s="47" t="str">
        <f t="shared" si="18"/>
        <v>WYSOKIE</v>
      </c>
      <c r="P39" s="24"/>
      <c r="Q39" s="26">
        <f t="shared" si="4"/>
        <v>1</v>
      </c>
      <c r="R39" s="27" t="s">
        <v>655</v>
      </c>
      <c r="S39" s="62" t="str">
        <f t="shared" si="5"/>
        <v>ŚREDNIE</v>
      </c>
      <c r="T39" s="28" t="str">
        <f t="shared" si="6"/>
        <v>Możliwe działania zapobiegające</v>
      </c>
    </row>
    <row r="40" spans="1:20" ht="75" x14ac:dyDescent="0.2">
      <c r="A40" s="95"/>
      <c r="B40" s="97"/>
      <c r="C40" s="99"/>
      <c r="E40" s="185"/>
      <c r="F40" s="24" t="s">
        <v>315</v>
      </c>
      <c r="G40" s="24" t="s">
        <v>316</v>
      </c>
      <c r="H40" s="25">
        <f t="shared" si="0"/>
        <v>1</v>
      </c>
      <c r="I40" s="24" t="s">
        <v>317</v>
      </c>
      <c r="J40" s="26">
        <f t="shared" si="8"/>
        <v>1</v>
      </c>
      <c r="K40" s="24" t="s">
        <v>318</v>
      </c>
      <c r="L40" s="26">
        <f t="shared" si="9"/>
        <v>1</v>
      </c>
      <c r="M40" s="48" t="s">
        <v>688</v>
      </c>
      <c r="N40" s="48">
        <f t="shared" si="7"/>
        <v>3</v>
      </c>
      <c r="O40" s="47" t="str">
        <f t="shared" si="18"/>
        <v>WYSOKIE</v>
      </c>
      <c r="P40" s="24"/>
      <c r="Q40" s="26">
        <f t="shared" si="4"/>
        <v>1</v>
      </c>
      <c r="R40" s="27" t="s">
        <v>655</v>
      </c>
      <c r="S40" s="62" t="str">
        <f t="shared" si="5"/>
        <v>ŚREDNIE</v>
      </c>
      <c r="T40" s="28" t="str">
        <f t="shared" si="6"/>
        <v>Możliwe działania zapobiegające</v>
      </c>
    </row>
    <row r="41" spans="1:20" ht="75" x14ac:dyDescent="0.2">
      <c r="A41" s="95"/>
      <c r="B41" s="97"/>
      <c r="C41" s="99"/>
      <c r="E41" s="185"/>
      <c r="F41" s="24" t="s">
        <v>320</v>
      </c>
      <c r="G41" s="24" t="s">
        <v>321</v>
      </c>
      <c r="H41" s="25">
        <f t="shared" si="0"/>
        <v>0</v>
      </c>
      <c r="I41" s="24" t="s">
        <v>322</v>
      </c>
      <c r="J41" s="26">
        <f t="shared" si="8"/>
        <v>1</v>
      </c>
      <c r="K41" s="24" t="s">
        <v>323</v>
      </c>
      <c r="L41" s="26">
        <f t="shared" si="9"/>
        <v>1</v>
      </c>
      <c r="M41" s="48" t="s">
        <v>688</v>
      </c>
      <c r="N41" s="48">
        <f t="shared" ref="N41:N70" si="35">L41+J41+H41</f>
        <v>2</v>
      </c>
      <c r="O41" s="47" t="str">
        <f t="shared" si="18"/>
        <v>ŚREDNIE</v>
      </c>
      <c r="P41" s="24"/>
      <c r="Q41" s="26">
        <f t="shared" si="4"/>
        <v>1</v>
      </c>
      <c r="R41" s="27" t="s">
        <v>655</v>
      </c>
      <c r="S41" s="62" t="str">
        <f t="shared" si="5"/>
        <v>MAŁE</v>
      </c>
      <c r="T41" s="28" t="str">
        <f t="shared" si="6"/>
        <v>Akceptacja - nie są wymagane działania</v>
      </c>
    </row>
    <row r="42" spans="1:20" ht="75" x14ac:dyDescent="0.2">
      <c r="A42" s="95"/>
      <c r="B42" s="97"/>
      <c r="C42" s="99"/>
      <c r="E42" s="185"/>
      <c r="F42" s="24" t="s">
        <v>324</v>
      </c>
      <c r="G42" s="24" t="s">
        <v>325</v>
      </c>
      <c r="H42" s="25">
        <f t="shared" si="0"/>
        <v>0</v>
      </c>
      <c r="I42" s="24" t="s">
        <v>326</v>
      </c>
      <c r="J42" s="26">
        <f t="shared" si="8"/>
        <v>1</v>
      </c>
      <c r="K42" s="24" t="s">
        <v>327</v>
      </c>
      <c r="L42" s="26">
        <f t="shared" si="9"/>
        <v>1</v>
      </c>
      <c r="M42" s="48" t="s">
        <v>688</v>
      </c>
      <c r="N42" s="48">
        <f t="shared" ref="N42" si="36">IF(M42="TAK",3,L42+J42+H42)</f>
        <v>2</v>
      </c>
      <c r="O42" s="47" t="str">
        <f t="shared" si="18"/>
        <v>ŚREDNIE</v>
      </c>
      <c r="P42" s="24"/>
      <c r="Q42" s="26">
        <f t="shared" si="4"/>
        <v>1</v>
      </c>
      <c r="R42" s="27" t="s">
        <v>655</v>
      </c>
      <c r="S42" s="62" t="str">
        <f t="shared" si="5"/>
        <v>MAŁE</v>
      </c>
      <c r="T42" s="28" t="str">
        <f t="shared" si="6"/>
        <v>Akceptacja - nie są wymagane działania</v>
      </c>
    </row>
    <row r="43" spans="1:20" ht="60" x14ac:dyDescent="0.2">
      <c r="A43" s="95">
        <v>2</v>
      </c>
      <c r="B43" s="97" t="s">
        <v>660</v>
      </c>
      <c r="C43" s="99" t="s">
        <v>661</v>
      </c>
      <c r="E43" s="185"/>
      <c r="F43" s="24" t="s">
        <v>346</v>
      </c>
      <c r="G43" s="24" t="s">
        <v>347</v>
      </c>
      <c r="H43" s="25">
        <f t="shared" si="0"/>
        <v>0</v>
      </c>
      <c r="I43" s="24" t="s">
        <v>348</v>
      </c>
      <c r="J43" s="26">
        <f t="shared" si="8"/>
        <v>0</v>
      </c>
      <c r="K43" s="24" t="s">
        <v>349</v>
      </c>
      <c r="L43" s="26">
        <f t="shared" si="9"/>
        <v>1</v>
      </c>
      <c r="M43" s="48" t="s">
        <v>688</v>
      </c>
      <c r="N43" s="48">
        <f t="shared" si="7"/>
        <v>1</v>
      </c>
      <c r="O43" s="47" t="str">
        <f t="shared" si="18"/>
        <v>MAŁE</v>
      </c>
      <c r="P43" s="24"/>
      <c r="Q43" s="26">
        <f t="shared" si="4"/>
        <v>1</v>
      </c>
      <c r="R43" s="27" t="s">
        <v>655</v>
      </c>
      <c r="S43" s="62" t="str">
        <f t="shared" si="5"/>
        <v>MAŁE</v>
      </c>
      <c r="T43" s="28" t="str">
        <f t="shared" si="6"/>
        <v>Akceptacja - nie są wymagane działania</v>
      </c>
    </row>
    <row r="44" spans="1:20" ht="60" x14ac:dyDescent="0.2">
      <c r="A44" s="95"/>
      <c r="B44" s="97"/>
      <c r="C44" s="99"/>
      <c r="E44" s="185"/>
      <c r="F44" s="24" t="s">
        <v>350</v>
      </c>
      <c r="G44" s="24" t="s">
        <v>351</v>
      </c>
      <c r="H44" s="25">
        <f t="shared" si="0"/>
        <v>0</v>
      </c>
      <c r="I44" s="24" t="s">
        <v>352</v>
      </c>
      <c r="J44" s="26">
        <f t="shared" si="8"/>
        <v>1</v>
      </c>
      <c r="K44" s="24" t="s">
        <v>353</v>
      </c>
      <c r="L44" s="26">
        <f t="shared" si="9"/>
        <v>1</v>
      </c>
      <c r="M44" s="48" t="s">
        <v>688</v>
      </c>
      <c r="N44" s="48">
        <f t="shared" ref="N44:N70" si="37">L44+J44+H44</f>
        <v>2</v>
      </c>
      <c r="O44" s="47" t="str">
        <f t="shared" si="18"/>
        <v>ŚREDNIE</v>
      </c>
      <c r="P44" s="24"/>
      <c r="Q44" s="26">
        <f t="shared" si="4"/>
        <v>1</v>
      </c>
      <c r="R44" s="27" t="s">
        <v>655</v>
      </c>
      <c r="S44" s="62" t="str">
        <f t="shared" si="5"/>
        <v>MAŁE</v>
      </c>
      <c r="T44" s="28" t="str">
        <f t="shared" si="6"/>
        <v>Akceptacja - nie są wymagane działania</v>
      </c>
    </row>
    <row r="45" spans="1:20" ht="45" x14ac:dyDescent="0.2">
      <c r="A45" s="95"/>
      <c r="B45" s="97"/>
      <c r="C45" s="99"/>
      <c r="E45" s="185"/>
      <c r="F45" s="24" t="s">
        <v>354</v>
      </c>
      <c r="G45" s="24" t="s">
        <v>355</v>
      </c>
      <c r="H45" s="25">
        <f t="shared" si="0"/>
        <v>0</v>
      </c>
      <c r="I45" s="24" t="s">
        <v>356</v>
      </c>
      <c r="J45" s="26">
        <f t="shared" si="8"/>
        <v>0</v>
      </c>
      <c r="K45" s="24" t="s">
        <v>357</v>
      </c>
      <c r="L45" s="26">
        <f t="shared" si="9"/>
        <v>1</v>
      </c>
      <c r="M45" s="48" t="s">
        <v>688</v>
      </c>
      <c r="N45" s="48">
        <f t="shared" ref="N45" si="38">IF(M45="TAK",3,L45+J45+H45)</f>
        <v>1</v>
      </c>
      <c r="O45" s="47" t="str">
        <f t="shared" si="18"/>
        <v>MAŁE</v>
      </c>
      <c r="P45" s="24"/>
      <c r="Q45" s="26">
        <f t="shared" si="4"/>
        <v>1</v>
      </c>
      <c r="R45" s="27" t="s">
        <v>655</v>
      </c>
      <c r="S45" s="62" t="str">
        <f t="shared" si="5"/>
        <v>MAŁE</v>
      </c>
      <c r="T45" s="28" t="str">
        <f t="shared" si="6"/>
        <v>Akceptacja - nie są wymagane działania</v>
      </c>
    </row>
    <row r="46" spans="1:20" ht="60" x14ac:dyDescent="0.2">
      <c r="A46" s="95"/>
      <c r="B46" s="97"/>
      <c r="C46" s="99"/>
      <c r="E46" s="185"/>
      <c r="F46" s="24" t="s">
        <v>359</v>
      </c>
      <c r="G46" s="24" t="s">
        <v>360</v>
      </c>
      <c r="H46" s="25">
        <f t="shared" si="0"/>
        <v>0</v>
      </c>
      <c r="I46" s="24" t="s">
        <v>361</v>
      </c>
      <c r="J46" s="26">
        <f t="shared" si="8"/>
        <v>1</v>
      </c>
      <c r="K46" s="24" t="s">
        <v>362</v>
      </c>
      <c r="L46" s="26">
        <f t="shared" si="9"/>
        <v>1</v>
      </c>
      <c r="M46" s="48" t="s">
        <v>688</v>
      </c>
      <c r="N46" s="48">
        <f t="shared" si="7"/>
        <v>2</v>
      </c>
      <c r="O46" s="47" t="str">
        <f t="shared" si="18"/>
        <v>ŚREDNIE</v>
      </c>
      <c r="P46" s="24"/>
      <c r="Q46" s="26">
        <f t="shared" si="4"/>
        <v>1</v>
      </c>
      <c r="R46" s="27" t="s">
        <v>655</v>
      </c>
      <c r="S46" s="62" t="str">
        <f t="shared" si="5"/>
        <v>MAŁE</v>
      </c>
      <c r="T46" s="28" t="str">
        <f t="shared" si="6"/>
        <v>Akceptacja - nie są wymagane działania</v>
      </c>
    </row>
    <row r="47" spans="1:20" ht="60" x14ac:dyDescent="0.2">
      <c r="A47" s="95"/>
      <c r="B47" s="97"/>
      <c r="C47" s="99"/>
      <c r="E47" s="185"/>
      <c r="F47" s="24" t="s">
        <v>363</v>
      </c>
      <c r="G47" s="24" t="s">
        <v>364</v>
      </c>
      <c r="H47" s="25">
        <f t="shared" si="0"/>
        <v>0</v>
      </c>
      <c r="I47" s="24" t="s">
        <v>365</v>
      </c>
      <c r="J47" s="26">
        <f t="shared" si="8"/>
        <v>1</v>
      </c>
      <c r="K47" s="24" t="s">
        <v>366</v>
      </c>
      <c r="L47" s="26">
        <f t="shared" si="9"/>
        <v>1</v>
      </c>
      <c r="M47" s="48" t="s">
        <v>688</v>
      </c>
      <c r="N47" s="48">
        <f t="shared" ref="N47:N70" si="39">L47+J47+H47</f>
        <v>2</v>
      </c>
      <c r="O47" s="47" t="str">
        <f t="shared" si="18"/>
        <v>ŚREDNIE</v>
      </c>
      <c r="P47" s="24"/>
      <c r="Q47" s="26">
        <f t="shared" si="4"/>
        <v>1</v>
      </c>
      <c r="R47" s="27" t="s">
        <v>655</v>
      </c>
      <c r="S47" s="62" t="str">
        <f t="shared" si="5"/>
        <v>MAŁE</v>
      </c>
      <c r="T47" s="28" t="str">
        <f t="shared" si="6"/>
        <v>Akceptacja - nie są wymagane działania</v>
      </c>
    </row>
    <row r="48" spans="1:20" ht="45" x14ac:dyDescent="0.2">
      <c r="A48" s="95"/>
      <c r="B48" s="97"/>
      <c r="C48" s="99"/>
      <c r="E48" s="185"/>
      <c r="F48" s="24" t="s">
        <v>367</v>
      </c>
      <c r="G48" s="24" t="s">
        <v>368</v>
      </c>
      <c r="H48" s="25">
        <f t="shared" si="0"/>
        <v>0</v>
      </c>
      <c r="I48" s="24" t="s">
        <v>369</v>
      </c>
      <c r="J48" s="26">
        <f t="shared" si="8"/>
        <v>0</v>
      </c>
      <c r="K48" s="24" t="s">
        <v>370</v>
      </c>
      <c r="L48" s="26">
        <f t="shared" si="9"/>
        <v>1</v>
      </c>
      <c r="M48" s="48" t="s">
        <v>688</v>
      </c>
      <c r="N48" s="48">
        <f t="shared" ref="N48" si="40">IF(M48="TAK",3,L48+J48+H48)</f>
        <v>1</v>
      </c>
      <c r="O48" s="47" t="str">
        <f t="shared" si="18"/>
        <v>MAŁE</v>
      </c>
      <c r="P48" s="24"/>
      <c r="Q48" s="26">
        <f t="shared" si="4"/>
        <v>1</v>
      </c>
      <c r="R48" s="27" t="s">
        <v>655</v>
      </c>
      <c r="S48" s="62" t="str">
        <f t="shared" si="5"/>
        <v>MAŁE</v>
      </c>
      <c r="T48" s="28" t="str">
        <f t="shared" si="6"/>
        <v>Akceptacja - nie są wymagane działania</v>
      </c>
    </row>
    <row r="49" spans="1:20" ht="60" x14ac:dyDescent="0.2">
      <c r="A49" s="95"/>
      <c r="B49" s="97"/>
      <c r="C49" s="99"/>
      <c r="E49" s="185"/>
      <c r="F49" s="24" t="s">
        <v>371</v>
      </c>
      <c r="G49" s="24" t="s">
        <v>372</v>
      </c>
      <c r="H49" s="25">
        <f t="shared" si="0"/>
        <v>0</v>
      </c>
      <c r="I49" s="24" t="s">
        <v>373</v>
      </c>
      <c r="J49" s="26">
        <f t="shared" si="8"/>
        <v>1</v>
      </c>
      <c r="K49" s="24" t="s">
        <v>374</v>
      </c>
      <c r="L49" s="26">
        <f t="shared" si="9"/>
        <v>1</v>
      </c>
      <c r="M49" s="48" t="s">
        <v>688</v>
      </c>
      <c r="N49" s="48">
        <f t="shared" si="7"/>
        <v>2</v>
      </c>
      <c r="O49" s="47" t="str">
        <f t="shared" si="18"/>
        <v>ŚREDNIE</v>
      </c>
      <c r="P49" s="24"/>
      <c r="Q49" s="26">
        <f t="shared" si="4"/>
        <v>1</v>
      </c>
      <c r="R49" s="27" t="s">
        <v>655</v>
      </c>
      <c r="S49" s="62" t="str">
        <f t="shared" si="5"/>
        <v>MAŁE</v>
      </c>
      <c r="T49" s="28" t="str">
        <f t="shared" si="6"/>
        <v>Akceptacja - nie są wymagane działania</v>
      </c>
    </row>
    <row r="50" spans="1:20" ht="75" x14ac:dyDescent="0.2">
      <c r="A50" s="95"/>
      <c r="B50" s="97"/>
      <c r="C50" s="99"/>
      <c r="E50" s="185"/>
      <c r="F50" s="24" t="s">
        <v>375</v>
      </c>
      <c r="G50" s="24" t="s">
        <v>376</v>
      </c>
      <c r="H50" s="25">
        <f t="shared" si="0"/>
        <v>0</v>
      </c>
      <c r="I50" s="24" t="s">
        <v>377</v>
      </c>
      <c r="J50" s="26">
        <f t="shared" si="8"/>
        <v>0</v>
      </c>
      <c r="K50" s="24" t="s">
        <v>378</v>
      </c>
      <c r="L50" s="26">
        <f t="shared" si="9"/>
        <v>1</v>
      </c>
      <c r="M50" s="48" t="s">
        <v>688</v>
      </c>
      <c r="N50" s="48">
        <f t="shared" ref="N50:N70" si="41">L50+J50+H50</f>
        <v>1</v>
      </c>
      <c r="O50" s="47" t="str">
        <f t="shared" si="18"/>
        <v>MAŁE</v>
      </c>
      <c r="P50" s="24"/>
      <c r="Q50" s="26">
        <f t="shared" si="4"/>
        <v>1</v>
      </c>
      <c r="R50" s="27" t="s">
        <v>655</v>
      </c>
      <c r="S50" s="62" t="str">
        <f t="shared" si="5"/>
        <v>MAŁE</v>
      </c>
      <c r="T50" s="28" t="str">
        <f t="shared" si="6"/>
        <v>Akceptacja - nie są wymagane działania</v>
      </c>
    </row>
    <row r="51" spans="1:20" ht="45" x14ac:dyDescent="0.2">
      <c r="A51" s="95"/>
      <c r="B51" s="97"/>
      <c r="C51" s="99"/>
      <c r="E51" s="185"/>
      <c r="F51" s="24" t="s">
        <v>379</v>
      </c>
      <c r="G51" s="24" t="s">
        <v>380</v>
      </c>
      <c r="H51" s="25">
        <f t="shared" si="0"/>
        <v>0</v>
      </c>
      <c r="I51" s="24" t="s">
        <v>381</v>
      </c>
      <c r="J51" s="26">
        <f t="shared" si="8"/>
        <v>0</v>
      </c>
      <c r="K51" s="24" t="s">
        <v>382</v>
      </c>
      <c r="L51" s="26">
        <f t="shared" si="9"/>
        <v>1</v>
      </c>
      <c r="M51" s="48" t="s">
        <v>688</v>
      </c>
      <c r="N51" s="48">
        <f t="shared" ref="N51" si="42">IF(M51="TAK",3,L51+J51+H51)</f>
        <v>1</v>
      </c>
      <c r="O51" s="47" t="str">
        <f t="shared" si="18"/>
        <v>MAŁE</v>
      </c>
      <c r="P51" s="24"/>
      <c r="Q51" s="26">
        <f t="shared" si="4"/>
        <v>1</v>
      </c>
      <c r="R51" s="27" t="s">
        <v>655</v>
      </c>
      <c r="S51" s="62" t="str">
        <f t="shared" si="5"/>
        <v>MAŁE</v>
      </c>
      <c r="T51" s="28" t="str">
        <f t="shared" si="6"/>
        <v>Akceptacja - nie są wymagane działania</v>
      </c>
    </row>
    <row r="52" spans="1:20" ht="60" x14ac:dyDescent="0.2">
      <c r="A52" s="95">
        <v>2</v>
      </c>
      <c r="B52" s="97" t="s">
        <v>660</v>
      </c>
      <c r="C52" s="99" t="s">
        <v>7</v>
      </c>
      <c r="E52" s="185"/>
      <c r="F52" s="24" t="s">
        <v>383</v>
      </c>
      <c r="G52" s="24" t="s">
        <v>384</v>
      </c>
      <c r="H52" s="25">
        <f t="shared" si="0"/>
        <v>1</v>
      </c>
      <c r="I52" s="24" t="s">
        <v>385</v>
      </c>
      <c r="J52" s="26">
        <f t="shared" si="8"/>
        <v>1</v>
      </c>
      <c r="K52" s="24" t="s">
        <v>386</v>
      </c>
      <c r="L52" s="26">
        <f t="shared" si="9"/>
        <v>1</v>
      </c>
      <c r="M52" s="48" t="s">
        <v>688</v>
      </c>
      <c r="N52" s="48">
        <f t="shared" si="7"/>
        <v>3</v>
      </c>
      <c r="O52" s="47" t="str">
        <f t="shared" si="18"/>
        <v>WYSOKIE</v>
      </c>
      <c r="P52" s="24"/>
      <c r="Q52" s="26">
        <f t="shared" si="4"/>
        <v>1</v>
      </c>
      <c r="R52" s="27" t="s">
        <v>655</v>
      </c>
      <c r="S52" s="62" t="str">
        <f t="shared" si="5"/>
        <v>ŚREDNIE</v>
      </c>
      <c r="T52" s="28" t="str">
        <f t="shared" si="6"/>
        <v>Możliwe działania zapobiegające</v>
      </c>
    </row>
    <row r="53" spans="1:20" ht="90" x14ac:dyDescent="0.2">
      <c r="A53" s="95"/>
      <c r="B53" s="97"/>
      <c r="C53" s="99"/>
      <c r="E53" s="185"/>
      <c r="F53" s="24" t="s">
        <v>387</v>
      </c>
      <c r="G53" s="24" t="s">
        <v>388</v>
      </c>
      <c r="H53" s="25">
        <f t="shared" si="0"/>
        <v>1</v>
      </c>
      <c r="I53" s="24" t="s">
        <v>389</v>
      </c>
      <c r="J53" s="26">
        <f t="shared" si="8"/>
        <v>1</v>
      </c>
      <c r="K53" s="24" t="s">
        <v>390</v>
      </c>
      <c r="L53" s="26">
        <f t="shared" si="9"/>
        <v>0</v>
      </c>
      <c r="M53" s="48" t="s">
        <v>688</v>
      </c>
      <c r="N53" s="48">
        <f t="shared" ref="N53:N70" si="43">L53+J53+H53</f>
        <v>2</v>
      </c>
      <c r="O53" s="47" t="str">
        <f t="shared" si="18"/>
        <v>ŚREDNIE</v>
      </c>
      <c r="P53" s="24"/>
      <c r="Q53" s="26">
        <f t="shared" si="4"/>
        <v>1</v>
      </c>
      <c r="R53" s="27" t="s">
        <v>655</v>
      </c>
      <c r="S53" s="62" t="str">
        <f t="shared" si="5"/>
        <v>MAŁE</v>
      </c>
      <c r="T53" s="28" t="str">
        <f t="shared" si="6"/>
        <v>Akceptacja - nie są wymagane działania</v>
      </c>
    </row>
    <row r="54" spans="1:20" ht="60" x14ac:dyDescent="0.2">
      <c r="A54" s="95"/>
      <c r="B54" s="97"/>
      <c r="C54" s="99"/>
      <c r="E54" s="185"/>
      <c r="F54" s="24" t="s">
        <v>391</v>
      </c>
      <c r="G54" s="24" t="s">
        <v>392</v>
      </c>
      <c r="H54" s="25">
        <f t="shared" si="0"/>
        <v>1</v>
      </c>
      <c r="I54" s="24" t="s">
        <v>393</v>
      </c>
      <c r="J54" s="26">
        <f t="shared" si="8"/>
        <v>0</v>
      </c>
      <c r="K54" s="24" t="s">
        <v>394</v>
      </c>
      <c r="L54" s="26">
        <f t="shared" si="9"/>
        <v>1</v>
      </c>
      <c r="M54" s="48" t="s">
        <v>688</v>
      </c>
      <c r="N54" s="48">
        <f t="shared" ref="N54" si="44">IF(M54="TAK",3,L54+J54+H54)</f>
        <v>2</v>
      </c>
      <c r="O54" s="47" t="str">
        <f t="shared" si="18"/>
        <v>ŚREDNIE</v>
      </c>
      <c r="P54" s="24"/>
      <c r="Q54" s="26">
        <f t="shared" si="4"/>
        <v>1</v>
      </c>
      <c r="R54" s="27" t="s">
        <v>655</v>
      </c>
      <c r="S54" s="62" t="str">
        <f t="shared" si="5"/>
        <v>MAŁE</v>
      </c>
      <c r="T54" s="28" t="str">
        <f t="shared" si="6"/>
        <v>Akceptacja - nie są wymagane działania</v>
      </c>
    </row>
    <row r="55" spans="1:20" ht="90" x14ac:dyDescent="0.2">
      <c r="A55" s="95"/>
      <c r="B55" s="97"/>
      <c r="C55" s="99"/>
      <c r="E55" s="185"/>
      <c r="F55" s="24" t="s">
        <v>395</v>
      </c>
      <c r="G55" s="24" t="s">
        <v>396</v>
      </c>
      <c r="H55" s="25">
        <f t="shared" si="0"/>
        <v>1</v>
      </c>
      <c r="I55" s="24" t="s">
        <v>397</v>
      </c>
      <c r="J55" s="26">
        <f t="shared" si="8"/>
        <v>1</v>
      </c>
      <c r="K55" s="24" t="s">
        <v>398</v>
      </c>
      <c r="L55" s="26">
        <f t="shared" si="9"/>
        <v>1</v>
      </c>
      <c r="M55" s="48" t="s">
        <v>688</v>
      </c>
      <c r="N55" s="48">
        <f t="shared" si="7"/>
        <v>3</v>
      </c>
      <c r="O55" s="47" t="str">
        <f t="shared" si="18"/>
        <v>WYSOKIE</v>
      </c>
      <c r="P55" s="24"/>
      <c r="Q55" s="26">
        <f t="shared" si="4"/>
        <v>1</v>
      </c>
      <c r="R55" s="27" t="s">
        <v>655</v>
      </c>
      <c r="S55" s="62" t="str">
        <f t="shared" si="5"/>
        <v>ŚREDNIE</v>
      </c>
      <c r="T55" s="28" t="str">
        <f t="shared" si="6"/>
        <v>Możliwe działania zapobiegające</v>
      </c>
    </row>
    <row r="56" spans="1:20" ht="60" x14ac:dyDescent="0.2">
      <c r="A56" s="95"/>
      <c r="B56" s="97"/>
      <c r="C56" s="99"/>
      <c r="E56" s="185"/>
      <c r="F56" s="24" t="s">
        <v>399</v>
      </c>
      <c r="G56" s="24" t="s">
        <v>400</v>
      </c>
      <c r="H56" s="25">
        <f t="shared" si="0"/>
        <v>1</v>
      </c>
      <c r="I56" s="24" t="s">
        <v>401</v>
      </c>
      <c r="J56" s="26">
        <f t="shared" si="8"/>
        <v>1</v>
      </c>
      <c r="K56" s="24" t="s">
        <v>402</v>
      </c>
      <c r="L56" s="26">
        <f t="shared" si="9"/>
        <v>1</v>
      </c>
      <c r="M56" s="48" t="s">
        <v>688</v>
      </c>
      <c r="N56" s="48">
        <f t="shared" ref="N56:N70" si="45">L56+J56+H56</f>
        <v>3</v>
      </c>
      <c r="O56" s="47" t="str">
        <f t="shared" si="18"/>
        <v>WYSOKIE</v>
      </c>
      <c r="P56" s="24"/>
      <c r="Q56" s="26">
        <f t="shared" si="4"/>
        <v>1</v>
      </c>
      <c r="R56" s="27" t="s">
        <v>655</v>
      </c>
      <c r="S56" s="62" t="str">
        <f t="shared" si="5"/>
        <v>ŚREDNIE</v>
      </c>
      <c r="T56" s="28" t="str">
        <f t="shared" si="6"/>
        <v>Możliwe działania zapobiegające</v>
      </c>
    </row>
    <row r="57" spans="1:20" ht="75" x14ac:dyDescent="0.2">
      <c r="A57" s="95"/>
      <c r="B57" s="97"/>
      <c r="C57" s="99"/>
      <c r="E57" s="185"/>
      <c r="F57" s="24" t="s">
        <v>403</v>
      </c>
      <c r="G57" s="24" t="s">
        <v>404</v>
      </c>
      <c r="H57" s="25">
        <f t="shared" si="0"/>
        <v>1</v>
      </c>
      <c r="I57" s="24" t="s">
        <v>405</v>
      </c>
      <c r="J57" s="26">
        <f t="shared" si="8"/>
        <v>1</v>
      </c>
      <c r="K57" s="24" t="s">
        <v>406</v>
      </c>
      <c r="L57" s="26">
        <f t="shared" si="9"/>
        <v>1</v>
      </c>
      <c r="M57" s="48" t="s">
        <v>688</v>
      </c>
      <c r="N57" s="48">
        <f t="shared" ref="N57" si="46">IF(M57="TAK",3,L57+J57+H57)</f>
        <v>3</v>
      </c>
      <c r="O57" s="47" t="str">
        <f t="shared" si="18"/>
        <v>WYSOKIE</v>
      </c>
      <c r="P57" s="24"/>
      <c r="Q57" s="26">
        <f t="shared" si="4"/>
        <v>1</v>
      </c>
      <c r="R57" s="27" t="s">
        <v>655</v>
      </c>
      <c r="S57" s="62" t="str">
        <f t="shared" si="5"/>
        <v>ŚREDNIE</v>
      </c>
      <c r="T57" s="28" t="str">
        <f t="shared" si="6"/>
        <v>Możliwe działania zapobiegające</v>
      </c>
    </row>
    <row r="58" spans="1:20" ht="45" x14ac:dyDescent="0.2">
      <c r="A58" s="95"/>
      <c r="B58" s="97"/>
      <c r="C58" s="99"/>
      <c r="E58" s="185"/>
      <c r="F58" s="24" t="s">
        <v>407</v>
      </c>
      <c r="G58" s="24" t="s">
        <v>408</v>
      </c>
      <c r="H58" s="25">
        <f t="shared" si="0"/>
        <v>1</v>
      </c>
      <c r="I58" s="24" t="s">
        <v>409</v>
      </c>
      <c r="J58" s="26">
        <f t="shared" si="8"/>
        <v>1</v>
      </c>
      <c r="K58" s="24" t="s">
        <v>410</v>
      </c>
      <c r="L58" s="26">
        <f t="shared" si="9"/>
        <v>1</v>
      </c>
      <c r="M58" s="48" t="s">
        <v>688</v>
      </c>
      <c r="N58" s="48">
        <f t="shared" si="7"/>
        <v>3</v>
      </c>
      <c r="O58" s="47" t="str">
        <f t="shared" si="18"/>
        <v>WYSOKIE</v>
      </c>
      <c r="P58" s="24"/>
      <c r="Q58" s="26">
        <f t="shared" si="4"/>
        <v>1</v>
      </c>
      <c r="R58" s="27" t="s">
        <v>655</v>
      </c>
      <c r="S58" s="62" t="str">
        <f t="shared" si="5"/>
        <v>ŚREDNIE</v>
      </c>
      <c r="T58" s="28" t="str">
        <f t="shared" si="6"/>
        <v>Możliwe działania zapobiegające</v>
      </c>
    </row>
    <row r="59" spans="1:20" ht="60" x14ac:dyDescent="0.2">
      <c r="A59" s="95"/>
      <c r="B59" s="97"/>
      <c r="C59" s="99"/>
      <c r="E59" s="185"/>
      <c r="F59" s="24" t="s">
        <v>411</v>
      </c>
      <c r="G59" s="24" t="s">
        <v>412</v>
      </c>
      <c r="H59" s="25">
        <f t="shared" si="0"/>
        <v>0</v>
      </c>
      <c r="I59" s="24" t="s">
        <v>413</v>
      </c>
      <c r="J59" s="26">
        <f t="shared" si="8"/>
        <v>1</v>
      </c>
      <c r="K59" s="24" t="s">
        <v>414</v>
      </c>
      <c r="L59" s="26">
        <f t="shared" si="9"/>
        <v>1</v>
      </c>
      <c r="M59" s="48" t="s">
        <v>688</v>
      </c>
      <c r="N59" s="48">
        <f t="shared" ref="N59:N70" si="47">L59+J59+H59</f>
        <v>2</v>
      </c>
      <c r="O59" s="47" t="str">
        <f t="shared" si="18"/>
        <v>ŚREDNIE</v>
      </c>
      <c r="P59" s="24"/>
      <c r="Q59" s="26">
        <f t="shared" si="4"/>
        <v>1</v>
      </c>
      <c r="R59" s="27" t="s">
        <v>655</v>
      </c>
      <c r="S59" s="62" t="str">
        <f t="shared" si="5"/>
        <v>MAŁE</v>
      </c>
      <c r="T59" s="28" t="str">
        <f t="shared" si="6"/>
        <v>Akceptacja - nie są wymagane działania</v>
      </c>
    </row>
    <row r="60" spans="1:20" ht="75" x14ac:dyDescent="0.2">
      <c r="A60" s="95"/>
      <c r="B60" s="97"/>
      <c r="C60" s="99"/>
      <c r="E60" s="185"/>
      <c r="F60" s="24" t="s">
        <v>415</v>
      </c>
      <c r="G60" s="24" t="s">
        <v>416</v>
      </c>
      <c r="H60" s="25">
        <f t="shared" si="0"/>
        <v>1</v>
      </c>
      <c r="I60" s="24" t="s">
        <v>417</v>
      </c>
      <c r="J60" s="26">
        <f t="shared" si="8"/>
        <v>1</v>
      </c>
      <c r="K60" s="24" t="s">
        <v>418</v>
      </c>
      <c r="L60" s="26">
        <f t="shared" si="9"/>
        <v>0</v>
      </c>
      <c r="M60" s="48" t="s">
        <v>688</v>
      </c>
      <c r="N60" s="48">
        <f t="shared" ref="N60" si="48">IF(M60="TAK",3,L60+J60+H60)</f>
        <v>2</v>
      </c>
      <c r="O60" s="47" t="str">
        <f t="shared" si="18"/>
        <v>ŚREDNIE</v>
      </c>
      <c r="P60" s="24"/>
      <c r="Q60" s="26">
        <f t="shared" si="4"/>
        <v>1</v>
      </c>
      <c r="R60" s="27" t="s">
        <v>655</v>
      </c>
      <c r="S60" s="62" t="str">
        <f t="shared" si="5"/>
        <v>MAŁE</v>
      </c>
      <c r="T60" s="28" t="str">
        <f t="shared" si="6"/>
        <v>Akceptacja - nie są wymagane działania</v>
      </c>
    </row>
    <row r="61" spans="1:20" ht="75" x14ac:dyDescent="0.2">
      <c r="A61" s="95"/>
      <c r="B61" s="97"/>
      <c r="C61" s="99"/>
      <c r="E61" s="185"/>
      <c r="F61" s="24" t="s">
        <v>419</v>
      </c>
      <c r="G61" s="24" t="s">
        <v>420</v>
      </c>
      <c r="H61" s="25">
        <f t="shared" si="0"/>
        <v>1</v>
      </c>
      <c r="I61" s="24" t="s">
        <v>421</v>
      </c>
      <c r="J61" s="26">
        <f t="shared" si="8"/>
        <v>0</v>
      </c>
      <c r="K61" s="24" t="s">
        <v>422</v>
      </c>
      <c r="L61" s="26">
        <f t="shared" si="9"/>
        <v>1</v>
      </c>
      <c r="M61" s="48" t="s">
        <v>688</v>
      </c>
      <c r="N61" s="48">
        <f t="shared" si="7"/>
        <v>2</v>
      </c>
      <c r="O61" s="47" t="str">
        <f t="shared" si="18"/>
        <v>ŚREDNIE</v>
      </c>
      <c r="P61" s="24"/>
      <c r="Q61" s="26">
        <f t="shared" si="4"/>
        <v>1</v>
      </c>
      <c r="R61" s="27" t="s">
        <v>655</v>
      </c>
      <c r="S61" s="62" t="str">
        <f t="shared" si="5"/>
        <v>MAŁE</v>
      </c>
      <c r="T61" s="28" t="str">
        <f t="shared" si="6"/>
        <v>Akceptacja - nie są wymagane działania</v>
      </c>
    </row>
    <row r="62" spans="1:20" ht="75" x14ac:dyDescent="0.2">
      <c r="A62" s="95"/>
      <c r="B62" s="97"/>
      <c r="C62" s="99"/>
      <c r="E62" s="185"/>
      <c r="F62" s="24" t="s">
        <v>423</v>
      </c>
      <c r="G62" s="24" t="s">
        <v>424</v>
      </c>
      <c r="H62" s="25">
        <f t="shared" si="0"/>
        <v>0</v>
      </c>
      <c r="I62" s="24" t="s">
        <v>425</v>
      </c>
      <c r="J62" s="26">
        <f t="shared" si="8"/>
        <v>0</v>
      </c>
      <c r="K62" s="24" t="s">
        <v>426</v>
      </c>
      <c r="L62" s="26">
        <f t="shared" si="9"/>
        <v>1</v>
      </c>
      <c r="M62" s="48" t="s">
        <v>688</v>
      </c>
      <c r="N62" s="48">
        <f t="shared" ref="N62:N70" si="49">L62+J62+H62</f>
        <v>1</v>
      </c>
      <c r="O62" s="47" t="str">
        <f t="shared" si="18"/>
        <v>MAŁE</v>
      </c>
      <c r="P62" s="24"/>
      <c r="Q62" s="26">
        <f t="shared" si="4"/>
        <v>1</v>
      </c>
      <c r="R62" s="27" t="s">
        <v>655</v>
      </c>
      <c r="S62" s="62" t="str">
        <f t="shared" si="5"/>
        <v>MAŁE</v>
      </c>
      <c r="T62" s="28" t="str">
        <f t="shared" si="6"/>
        <v>Akceptacja - nie są wymagane działania</v>
      </c>
    </row>
    <row r="63" spans="1:20" ht="75" x14ac:dyDescent="0.2">
      <c r="A63" s="95"/>
      <c r="B63" s="97"/>
      <c r="C63" s="99"/>
      <c r="E63" s="185"/>
      <c r="F63" s="24" t="s">
        <v>428</v>
      </c>
      <c r="G63" s="24" t="s">
        <v>429</v>
      </c>
      <c r="H63" s="25">
        <f t="shared" si="0"/>
        <v>1</v>
      </c>
      <c r="I63" s="24" t="s">
        <v>430</v>
      </c>
      <c r="J63" s="26">
        <f t="shared" si="8"/>
        <v>1</v>
      </c>
      <c r="K63" s="24" t="s">
        <v>431</v>
      </c>
      <c r="L63" s="26">
        <f t="shared" si="9"/>
        <v>1</v>
      </c>
      <c r="M63" s="48" t="s">
        <v>688</v>
      </c>
      <c r="N63" s="48">
        <f t="shared" ref="N63" si="50">IF(M63="TAK",3,L63+J63+H63)</f>
        <v>3</v>
      </c>
      <c r="O63" s="47" t="str">
        <f t="shared" si="18"/>
        <v>WYSOKIE</v>
      </c>
      <c r="P63" s="24"/>
      <c r="Q63" s="26">
        <f t="shared" si="4"/>
        <v>1</v>
      </c>
      <c r="R63" s="27" t="s">
        <v>655</v>
      </c>
      <c r="S63" s="62" t="str">
        <f t="shared" si="5"/>
        <v>ŚREDNIE</v>
      </c>
      <c r="T63" s="28" t="str">
        <f t="shared" si="6"/>
        <v>Możliwe działania zapobiegające</v>
      </c>
    </row>
    <row r="64" spans="1:20" ht="90" x14ac:dyDescent="0.2">
      <c r="A64" s="95"/>
      <c r="B64" s="97"/>
      <c r="C64" s="99"/>
      <c r="E64" s="185"/>
      <c r="F64" s="24" t="s">
        <v>432</v>
      </c>
      <c r="G64" s="24" t="s">
        <v>433</v>
      </c>
      <c r="H64" s="25">
        <f t="shared" si="0"/>
        <v>1</v>
      </c>
      <c r="I64" s="24" t="s">
        <v>434</v>
      </c>
      <c r="J64" s="26">
        <f t="shared" si="8"/>
        <v>1</v>
      </c>
      <c r="K64" s="24" t="s">
        <v>435</v>
      </c>
      <c r="L64" s="26">
        <f t="shared" si="9"/>
        <v>0</v>
      </c>
      <c r="M64" s="48" t="s">
        <v>688</v>
      </c>
      <c r="N64" s="48">
        <f t="shared" si="7"/>
        <v>2</v>
      </c>
      <c r="O64" s="47" t="str">
        <f t="shared" si="18"/>
        <v>ŚREDNIE</v>
      </c>
      <c r="P64" s="24"/>
      <c r="Q64" s="26">
        <f t="shared" si="4"/>
        <v>1</v>
      </c>
      <c r="R64" s="27" t="s">
        <v>655</v>
      </c>
      <c r="S64" s="62" t="str">
        <f t="shared" si="5"/>
        <v>MAŁE</v>
      </c>
      <c r="T64" s="28" t="str">
        <f t="shared" si="6"/>
        <v>Akceptacja - nie są wymagane działania</v>
      </c>
    </row>
    <row r="65" spans="1:20" ht="60" x14ac:dyDescent="0.2">
      <c r="A65" s="95"/>
      <c r="B65" s="97"/>
      <c r="C65" s="99"/>
      <c r="E65" s="185"/>
      <c r="F65" s="24" t="s">
        <v>436</v>
      </c>
      <c r="G65" s="24" t="s">
        <v>437</v>
      </c>
      <c r="H65" s="25">
        <f t="shared" si="0"/>
        <v>0</v>
      </c>
      <c r="I65" s="24" t="s">
        <v>438</v>
      </c>
      <c r="J65" s="26">
        <f t="shared" si="8"/>
        <v>0</v>
      </c>
      <c r="K65" s="24" t="s">
        <v>439</v>
      </c>
      <c r="L65" s="26">
        <f t="shared" si="9"/>
        <v>1</v>
      </c>
      <c r="M65" s="48" t="s">
        <v>688</v>
      </c>
      <c r="N65" s="48">
        <f t="shared" ref="N65:N70" si="51">L65+J65+H65</f>
        <v>1</v>
      </c>
      <c r="O65" s="47" t="str">
        <f t="shared" si="18"/>
        <v>MAŁE</v>
      </c>
      <c r="P65" s="24"/>
      <c r="Q65" s="26">
        <f t="shared" si="4"/>
        <v>1</v>
      </c>
      <c r="R65" s="27" t="s">
        <v>655</v>
      </c>
      <c r="S65" s="62" t="str">
        <f t="shared" si="5"/>
        <v>MAŁE</v>
      </c>
      <c r="T65" s="28" t="str">
        <f t="shared" si="6"/>
        <v>Akceptacja - nie są wymagane działania</v>
      </c>
    </row>
    <row r="66" spans="1:20" ht="61" thickBot="1" x14ac:dyDescent="0.25">
      <c r="A66" s="96"/>
      <c r="B66" s="98"/>
      <c r="C66" s="100"/>
      <c r="E66" s="185"/>
      <c r="F66" s="34" t="s">
        <v>440</v>
      </c>
      <c r="G66" s="34" t="s">
        <v>441</v>
      </c>
      <c r="H66" s="35">
        <f t="shared" si="0"/>
        <v>0</v>
      </c>
      <c r="I66" s="34" t="s">
        <v>442</v>
      </c>
      <c r="J66" s="36">
        <f t="shared" si="8"/>
        <v>1</v>
      </c>
      <c r="K66" s="34" t="s">
        <v>443</v>
      </c>
      <c r="L66" s="36">
        <f t="shared" si="9"/>
        <v>1</v>
      </c>
      <c r="M66" s="48" t="s">
        <v>688</v>
      </c>
      <c r="N66" s="48">
        <f t="shared" ref="N66" si="52">IF(M66="TAK",3,L66+J66+H66)</f>
        <v>2</v>
      </c>
      <c r="O66" s="47" t="str">
        <f t="shared" si="18"/>
        <v>ŚREDNIE</v>
      </c>
      <c r="P66" s="34"/>
      <c r="Q66" s="36">
        <f t="shared" si="4"/>
        <v>1</v>
      </c>
      <c r="R66" s="37" t="s">
        <v>655</v>
      </c>
      <c r="S66" s="62" t="str">
        <f t="shared" si="5"/>
        <v>MAŁE</v>
      </c>
      <c r="T66" s="38" t="str">
        <f t="shared" si="6"/>
        <v>Akceptacja - nie są wymagane działania</v>
      </c>
    </row>
    <row r="67" spans="1:20" ht="17" thickTop="1" x14ac:dyDescent="0.2">
      <c r="E67" s="185"/>
      <c r="M67" s="48" t="s">
        <v>688</v>
      </c>
      <c r="N67" s="48">
        <f t="shared" si="7"/>
        <v>0</v>
      </c>
      <c r="O67" s="47">
        <f t="shared" si="18"/>
        <v>0</v>
      </c>
    </row>
    <row r="68" spans="1:20" x14ac:dyDescent="0.2">
      <c r="E68" s="185"/>
      <c r="M68" s="48" t="s">
        <v>688</v>
      </c>
      <c r="N68" s="48">
        <f t="shared" ref="N68:N70" si="53">L68+J68+H68</f>
        <v>0</v>
      </c>
      <c r="O68" s="47">
        <f t="shared" si="18"/>
        <v>0</v>
      </c>
    </row>
    <row r="69" spans="1:20" x14ac:dyDescent="0.2">
      <c r="E69" s="185"/>
      <c r="M69" s="48" t="s">
        <v>688</v>
      </c>
      <c r="N69" s="48">
        <f t="shared" ref="N69:N70" si="54">IF(M69="TAK",3,L69+J69+H69)</f>
        <v>0</v>
      </c>
      <c r="O69" s="47">
        <f t="shared" si="18"/>
        <v>0</v>
      </c>
    </row>
    <row r="70" spans="1:20" ht="17" thickBot="1" x14ac:dyDescent="0.25">
      <c r="E70" s="186"/>
      <c r="M70" s="48" t="s">
        <v>688</v>
      </c>
      <c r="N70" s="48">
        <f t="shared" si="54"/>
        <v>0</v>
      </c>
      <c r="O70" s="49">
        <f t="shared" si="18"/>
        <v>0</v>
      </c>
    </row>
    <row r="71" spans="1:20" ht="17" thickTop="1" x14ac:dyDescent="0.2"/>
  </sheetData>
  <mergeCells count="22">
    <mergeCell ref="E2:E70"/>
    <mergeCell ref="A2:A10"/>
    <mergeCell ref="B2:B10"/>
    <mergeCell ref="C2:C10"/>
    <mergeCell ref="A11:A19"/>
    <mergeCell ref="B11:B19"/>
    <mergeCell ref="C11:C19"/>
    <mergeCell ref="A20:A29"/>
    <mergeCell ref="B20:B29"/>
    <mergeCell ref="C20:C29"/>
    <mergeCell ref="A30:A34"/>
    <mergeCell ref="B30:B34"/>
    <mergeCell ref="C30:C34"/>
    <mergeCell ref="A52:A66"/>
    <mergeCell ref="B52:B66"/>
    <mergeCell ref="C52:C66"/>
    <mergeCell ref="A35:A42"/>
    <mergeCell ref="B35:B42"/>
    <mergeCell ref="C35:C42"/>
    <mergeCell ref="A43:A51"/>
    <mergeCell ref="B43:B51"/>
    <mergeCell ref="C43:C51"/>
  </mergeCells>
  <conditionalFormatting sqref="R1:R66">
    <cfRule type="containsText" dxfId="227" priority="68" operator="containsText" text="WYSOKIE">
      <formula>NOT(ISERROR(SEARCH("WYSOKIE",R1)))</formula>
    </cfRule>
    <cfRule type="containsText" dxfId="226" priority="69" operator="containsText" text="ŚREDNIE">
      <formula>NOT(ISERROR(SEARCH("ŚREDNIE",R1)))</formula>
    </cfRule>
    <cfRule type="containsText" dxfId="225" priority="70" operator="containsText" text="MAŁE">
      <formula>NOT(ISERROR(SEARCH("MAŁE",R1)))</formula>
    </cfRule>
  </conditionalFormatting>
  <conditionalFormatting sqref="O2">
    <cfRule type="colorScale" priority="21">
      <colorScale>
        <cfvo type="min"/>
        <cfvo type="percentile" val="50"/>
        <cfvo type="max"/>
        <color rgb="FFF8696B"/>
        <color rgb="FFFFEB84"/>
        <color rgb="FF63BE7B"/>
      </colorScale>
    </cfRule>
  </conditionalFormatting>
  <conditionalFormatting sqref="O2:O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O2:O70">
    <cfRule type="containsText" dxfId="218" priority="4" operator="containsText" text="ŚREDNIE">
      <formula>NOT(ISERROR(SEARCH("ŚREDNIE",O2)))</formula>
    </cfRule>
    <cfRule type="containsText" dxfId="217" priority="5" operator="containsText" text="WYSOKIE">
      <formula>NOT(ISERROR(SEARCH("WYSOKIE",O2)))</formula>
    </cfRule>
    <cfRule type="containsText" dxfId="216" priority="6" operator="containsText" text="MAŁE">
      <formula>NOT(ISERROR(SEARCH("MAŁE",O2)))</formula>
    </cfRule>
  </conditionalFormatting>
  <conditionalFormatting sqref="O7:O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O11:O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O15:O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O24:O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O34:O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O39:O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O47:O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O56:O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S1:S66">
    <cfRule type="containsText" dxfId="17" priority="1" operator="containsText" text="WYSOKIE">
      <formula>NOT(ISERROR(SEARCH("WYSOKIE",S1)))</formula>
    </cfRule>
    <cfRule type="containsText" dxfId="16" priority="2" operator="containsText" text="ŚREDNIE">
      <formula>NOT(ISERROR(SEARCH("ŚREDNIE",S1)))</formula>
    </cfRule>
  </conditionalFormatting>
  <conditionalFormatting sqref="S2:S66">
    <cfRule type="containsText" dxfId="15" priority="3" operator="containsText" text="MAŁE">
      <formula>NOT(ISERROR(SEARCH("MAŁE",S2)))</formula>
    </cfRule>
  </conditionalFormatting>
  <dataValidations count="1">
    <dataValidation type="list" showInputMessage="1" showErrorMessage="1" errorTitle="Błędne dane" error="Wartość danych spoza zakresu" sqref="R2:R66" xr:uid="{0738D63B-0B87-4159-986F-4F3EBF13BC55}">
      <formula1>"MAŁE,ŚREDNIE,WYSOKIE"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8F600-224D-40C9-9F14-62147EBBA363}">
  <dimension ref="A1:S71"/>
  <sheetViews>
    <sheetView topLeftCell="F1" workbookViewId="0">
      <selection activeCell="R1" sqref="R1:R1048576"/>
    </sheetView>
  </sheetViews>
  <sheetFormatPr baseColWidth="10" defaultColWidth="10.5" defaultRowHeight="16" x14ac:dyDescent="0.2"/>
  <cols>
    <col min="1" max="1" width="6.1640625" style="1" customWidth="1"/>
    <col min="2" max="2" width="24.5" style="2" customWidth="1"/>
    <col min="3" max="3" width="37" customWidth="1"/>
    <col min="4" max="4" width="37" style="29" customWidth="1"/>
    <col min="5" max="5" width="48.83203125" customWidth="1"/>
    <col min="6" max="6" width="43.6640625" customWidth="1"/>
    <col min="7" max="7" width="3.6640625" customWidth="1"/>
    <col min="8" max="8" width="50" customWidth="1"/>
    <col min="9" max="9" width="4.1640625" customWidth="1"/>
    <col min="10" max="10" width="40.5" customWidth="1"/>
    <col min="11" max="11" width="3.5" customWidth="1"/>
    <col min="12" max="12" width="22.33203125" style="29" customWidth="1"/>
    <col min="13" max="14" width="10.5" style="29"/>
    <col min="15" max="15" width="38" customWidth="1"/>
    <col min="17" max="17" width="17.1640625" customWidth="1"/>
    <col min="18" max="18" width="10.33203125" customWidth="1"/>
    <col min="19" max="19" width="37.5" customWidth="1"/>
  </cols>
  <sheetData>
    <row r="1" spans="1:19" s="3" customFormat="1" ht="47.25" customHeight="1" thickTop="1" thickBot="1" x14ac:dyDescent="0.25">
      <c r="A1" s="21" t="s">
        <v>0</v>
      </c>
      <c r="B1" s="22" t="s">
        <v>657</v>
      </c>
      <c r="C1" s="22" t="s">
        <v>1</v>
      </c>
      <c r="D1" s="187" t="s">
        <v>689</v>
      </c>
      <c r="E1" s="30" t="s">
        <v>58</v>
      </c>
      <c r="F1" s="30" t="s">
        <v>59</v>
      </c>
      <c r="G1" s="30"/>
      <c r="H1" s="30" t="s">
        <v>60</v>
      </c>
      <c r="I1" s="30"/>
      <c r="J1" s="30" t="s">
        <v>61</v>
      </c>
      <c r="K1" s="31"/>
      <c r="L1" s="57" t="s">
        <v>687</v>
      </c>
      <c r="M1" s="57"/>
      <c r="N1" s="57" t="s">
        <v>650</v>
      </c>
      <c r="O1" s="30" t="s">
        <v>652</v>
      </c>
      <c r="P1" s="30"/>
      <c r="Q1" s="32" t="s">
        <v>653</v>
      </c>
      <c r="R1" s="59" t="s">
        <v>654</v>
      </c>
      <c r="S1" s="33" t="s">
        <v>656</v>
      </c>
    </row>
    <row r="2" spans="1:19" ht="61" thickTop="1" x14ac:dyDescent="0.2">
      <c r="A2" s="105">
        <v>3</v>
      </c>
      <c r="B2" s="107" t="s">
        <v>662</v>
      </c>
      <c r="C2" s="109" t="s">
        <v>15</v>
      </c>
      <c r="D2" s="184" t="s">
        <v>690</v>
      </c>
      <c r="E2" s="24" t="s">
        <v>198</v>
      </c>
      <c r="F2" s="24" t="s">
        <v>199</v>
      </c>
      <c r="G2" s="25">
        <f t="shared" ref="G2:G43" si="0">IF(OR(LEFT(F2,3)="Tak",LEFT(F2,3)="Moż"),1,0)</f>
        <v>0</v>
      </c>
      <c r="H2" s="24" t="s">
        <v>200</v>
      </c>
      <c r="I2" s="26">
        <f t="shared" ref="I2:I3" si="1">IF(OR(LEFT(H2,3)="Tak",LEFT(H2,3)="Moż"),1,0)</f>
        <v>1</v>
      </c>
      <c r="J2" s="24" t="s">
        <v>201</v>
      </c>
      <c r="K2" s="26">
        <f t="shared" ref="K2:K3" si="2">IF(OR(LEFT(J2,3)="Tak",LEFT(J2,3)="Moż"),1,0)</f>
        <v>1</v>
      </c>
      <c r="L2" s="48" t="s">
        <v>688</v>
      </c>
      <c r="M2" s="48">
        <f>IF(L2="TAK",3,K2+I2+G2)</f>
        <v>2</v>
      </c>
      <c r="N2" s="47" t="str">
        <f>IF(M2=1,"MAŁE",IF(M2=2,"ŚREDNIE",IF(M2=3,"WYSOKIE",)))</f>
        <v>ŚREDNIE</v>
      </c>
      <c r="O2" s="24"/>
      <c r="P2" s="26">
        <f t="shared" ref="P2:P43" si="3">IF(Q2="MAŁE",1,IF(Q2="ŚREDNIE",2,IF(Q2="WYSOKIE",3,"BŁĄD")))</f>
        <v>1</v>
      </c>
      <c r="Q2" s="27" t="s">
        <v>655</v>
      </c>
      <c r="R2" s="62" t="str">
        <f>IF((M2*P2)&lt;=2,"MAŁE",IF((M2*P2)&lt;6,"ŚREDNIE",IF((M2*P2)&gt;=6,"WYSOKIE")))</f>
        <v>MAŁE</v>
      </c>
      <c r="S2" s="28" t="str">
        <f t="shared" ref="S2:S43" si="4">IF(R2="MAŁE","Akceptacja - nie są wymagane działania",IF(R2="ŚREDNIE","Możliwe działania zapobiegające",IF(R2="WYSOKIE","Wskaż działania zapobiegające ryzyku",0)))</f>
        <v>Akceptacja - nie są wymagane działania</v>
      </c>
    </row>
    <row r="3" spans="1:19" ht="60" x14ac:dyDescent="0.2">
      <c r="A3" s="106"/>
      <c r="B3" s="108"/>
      <c r="C3" s="109"/>
      <c r="D3" s="185"/>
      <c r="E3" s="24" t="s">
        <v>202</v>
      </c>
      <c r="F3" s="24" t="s">
        <v>203</v>
      </c>
      <c r="G3" s="25">
        <f t="shared" si="0"/>
        <v>0</v>
      </c>
      <c r="H3" s="24" t="s">
        <v>204</v>
      </c>
      <c r="I3" s="26">
        <f t="shared" si="1"/>
        <v>1</v>
      </c>
      <c r="J3" s="24" t="s">
        <v>205</v>
      </c>
      <c r="K3" s="26">
        <f t="shared" si="2"/>
        <v>1</v>
      </c>
      <c r="L3" s="48" t="s">
        <v>688</v>
      </c>
      <c r="M3" s="48">
        <f>IF(L3="TAK",3,K3+I3+G3)</f>
        <v>2</v>
      </c>
      <c r="N3" s="47" t="str">
        <f t="shared" ref="N3:N11" si="5">IF((G3=1)+(I3=1)+(K3=1)=1,"MAŁE",IF((G3=1)+(I3=1)+(K3=1)=2,"ŚREDNIE",IF((G3=1)+(I3=1)+(K3=1)=3,"WYSOKIE",)))</f>
        <v>ŚREDNIE</v>
      </c>
      <c r="O3" s="24"/>
      <c r="P3" s="26">
        <f t="shared" si="3"/>
        <v>1</v>
      </c>
      <c r="Q3" s="27" t="s">
        <v>655</v>
      </c>
      <c r="R3" s="62" t="str">
        <f t="shared" ref="R3:R66" si="6">IF((M3*P3)&lt;=2,"MAŁE",IF((M3*P3)&lt;6,"ŚREDNIE",IF((M3*P3)&gt;=6,"WYSOKIE")))</f>
        <v>MAŁE</v>
      </c>
      <c r="S3" s="28" t="str">
        <f t="shared" si="4"/>
        <v>Akceptacja - nie są wymagane działania</v>
      </c>
    </row>
    <row r="4" spans="1:19" ht="60" x14ac:dyDescent="0.2">
      <c r="A4" s="106"/>
      <c r="B4" s="108"/>
      <c r="C4" s="109"/>
      <c r="D4" s="185"/>
      <c r="E4" s="24" t="s">
        <v>206</v>
      </c>
      <c r="F4" s="24" t="s">
        <v>207</v>
      </c>
      <c r="G4" s="25">
        <f t="shared" si="0"/>
        <v>1</v>
      </c>
      <c r="H4" s="24" t="s">
        <v>208</v>
      </c>
      <c r="I4" s="26">
        <f t="shared" ref="I4:I43" si="7">IF(OR(LEFT(H4,3)="Tak",LEFT(H4,3)="Moż"),1,0)</f>
        <v>0</v>
      </c>
      <c r="J4" s="24" t="s">
        <v>209</v>
      </c>
      <c r="K4" s="26">
        <f t="shared" ref="K4:K43" si="8">IF(OR(LEFT(J4,3)="Tak",LEFT(J4,3)="Moż"),1,0)</f>
        <v>1</v>
      </c>
      <c r="L4" s="48" t="s">
        <v>688</v>
      </c>
      <c r="M4" s="48">
        <f t="shared" ref="M4:M67" si="9">IF(L4="TAK",3,K4+I4+G4)</f>
        <v>2</v>
      </c>
      <c r="N4" s="47" t="str">
        <f t="shared" si="5"/>
        <v>ŚREDNIE</v>
      </c>
      <c r="O4" s="24"/>
      <c r="P4" s="26">
        <f t="shared" si="3"/>
        <v>1</v>
      </c>
      <c r="Q4" s="27" t="s">
        <v>655</v>
      </c>
      <c r="R4" s="62" t="str">
        <f t="shared" si="6"/>
        <v>MAŁE</v>
      </c>
      <c r="S4" s="28" t="str">
        <f t="shared" si="4"/>
        <v>Akceptacja - nie są wymagane działania</v>
      </c>
    </row>
    <row r="5" spans="1:19" ht="60" x14ac:dyDescent="0.2">
      <c r="A5" s="106"/>
      <c r="B5" s="108"/>
      <c r="C5" s="109"/>
      <c r="D5" s="185"/>
      <c r="E5" s="24" t="s">
        <v>210</v>
      </c>
      <c r="F5" s="24" t="s">
        <v>211</v>
      </c>
      <c r="G5" s="25">
        <f t="shared" si="0"/>
        <v>1</v>
      </c>
      <c r="H5" s="24" t="s">
        <v>212</v>
      </c>
      <c r="I5" s="26">
        <f t="shared" si="7"/>
        <v>1</v>
      </c>
      <c r="J5" s="24" t="s">
        <v>213</v>
      </c>
      <c r="K5" s="26">
        <f t="shared" si="8"/>
        <v>1</v>
      </c>
      <c r="L5" s="48" t="s">
        <v>688</v>
      </c>
      <c r="M5" s="48">
        <f t="shared" ref="M5:M36" si="10">K5+I5+G5</f>
        <v>3</v>
      </c>
      <c r="N5" s="47" t="str">
        <f t="shared" si="5"/>
        <v>WYSOKIE</v>
      </c>
      <c r="O5" s="24"/>
      <c r="P5" s="26">
        <f t="shared" si="3"/>
        <v>1</v>
      </c>
      <c r="Q5" s="27" t="s">
        <v>655</v>
      </c>
      <c r="R5" s="62" t="str">
        <f t="shared" si="6"/>
        <v>ŚREDNIE</v>
      </c>
      <c r="S5" s="28" t="str">
        <f t="shared" si="4"/>
        <v>Możliwe działania zapobiegające</v>
      </c>
    </row>
    <row r="6" spans="1:19" ht="60" x14ac:dyDescent="0.2">
      <c r="A6" s="106"/>
      <c r="B6" s="108"/>
      <c r="C6" s="109"/>
      <c r="D6" s="185"/>
      <c r="E6" s="24" t="s">
        <v>214</v>
      </c>
      <c r="F6" s="24" t="s">
        <v>215</v>
      </c>
      <c r="G6" s="25">
        <f t="shared" si="0"/>
        <v>1</v>
      </c>
      <c r="H6" s="24" t="s">
        <v>216</v>
      </c>
      <c r="I6" s="26">
        <f t="shared" si="7"/>
        <v>1</v>
      </c>
      <c r="J6" s="24" t="s">
        <v>217</v>
      </c>
      <c r="K6" s="26">
        <f t="shared" si="8"/>
        <v>0</v>
      </c>
      <c r="L6" s="48" t="s">
        <v>688</v>
      </c>
      <c r="M6" s="48">
        <f t="shared" ref="M6" si="11">IF(L6="TAK",3,K6+I6+G6)</f>
        <v>2</v>
      </c>
      <c r="N6" s="47" t="str">
        <f t="shared" si="5"/>
        <v>ŚREDNIE</v>
      </c>
      <c r="O6" s="24"/>
      <c r="P6" s="26">
        <f t="shared" si="3"/>
        <v>1</v>
      </c>
      <c r="Q6" s="27" t="s">
        <v>655</v>
      </c>
      <c r="R6" s="62" t="str">
        <f t="shared" si="6"/>
        <v>MAŁE</v>
      </c>
      <c r="S6" s="28" t="str">
        <f t="shared" si="4"/>
        <v>Akceptacja - nie są wymagane działania</v>
      </c>
    </row>
    <row r="7" spans="1:19" ht="60" x14ac:dyDescent="0.2">
      <c r="A7" s="106"/>
      <c r="B7" s="108"/>
      <c r="C7" s="109"/>
      <c r="D7" s="185"/>
      <c r="E7" s="24" t="s">
        <v>218</v>
      </c>
      <c r="F7" s="24" t="s">
        <v>219</v>
      </c>
      <c r="G7" s="25">
        <f t="shared" si="0"/>
        <v>0</v>
      </c>
      <c r="H7" s="24" t="s">
        <v>220</v>
      </c>
      <c r="I7" s="26">
        <f t="shared" si="7"/>
        <v>1</v>
      </c>
      <c r="J7" s="24" t="s">
        <v>221</v>
      </c>
      <c r="K7" s="26">
        <f t="shared" si="8"/>
        <v>1</v>
      </c>
      <c r="L7" s="48" t="s">
        <v>688</v>
      </c>
      <c r="M7" s="48">
        <f t="shared" si="9"/>
        <v>2</v>
      </c>
      <c r="N7" s="47" t="str">
        <f t="shared" si="5"/>
        <v>ŚREDNIE</v>
      </c>
      <c r="O7" s="24"/>
      <c r="P7" s="26">
        <f t="shared" si="3"/>
        <v>1</v>
      </c>
      <c r="Q7" s="27" t="s">
        <v>655</v>
      </c>
      <c r="R7" s="62" t="str">
        <f t="shared" si="6"/>
        <v>MAŁE</v>
      </c>
      <c r="S7" s="28" t="str">
        <f t="shared" si="4"/>
        <v>Akceptacja - nie są wymagane działania</v>
      </c>
    </row>
    <row r="8" spans="1:19" ht="60" x14ac:dyDescent="0.2">
      <c r="A8" s="106"/>
      <c r="B8" s="108"/>
      <c r="C8" s="109"/>
      <c r="D8" s="185"/>
      <c r="E8" s="24" t="s">
        <v>222</v>
      </c>
      <c r="F8" s="24" t="s">
        <v>223</v>
      </c>
      <c r="G8" s="25">
        <f t="shared" si="0"/>
        <v>1</v>
      </c>
      <c r="H8" s="24" t="s">
        <v>224</v>
      </c>
      <c r="I8" s="26">
        <f t="shared" si="7"/>
        <v>1</v>
      </c>
      <c r="J8" s="24" t="s">
        <v>225</v>
      </c>
      <c r="K8" s="26">
        <f t="shared" si="8"/>
        <v>1</v>
      </c>
      <c r="L8" s="48" t="s">
        <v>688</v>
      </c>
      <c r="M8" s="48">
        <f t="shared" ref="M8:M39" si="12">K8+I8+G8</f>
        <v>3</v>
      </c>
      <c r="N8" s="47" t="str">
        <f t="shared" si="5"/>
        <v>WYSOKIE</v>
      </c>
      <c r="O8" s="24"/>
      <c r="P8" s="26">
        <f t="shared" si="3"/>
        <v>1</v>
      </c>
      <c r="Q8" s="27" t="s">
        <v>655</v>
      </c>
      <c r="R8" s="62" t="str">
        <f t="shared" si="6"/>
        <v>ŚREDNIE</v>
      </c>
      <c r="S8" s="28" t="str">
        <f t="shared" si="4"/>
        <v>Możliwe działania zapobiegające</v>
      </c>
    </row>
    <row r="9" spans="1:19" ht="45" x14ac:dyDescent="0.2">
      <c r="A9" s="106"/>
      <c r="B9" s="108"/>
      <c r="C9" s="109"/>
      <c r="D9" s="185"/>
      <c r="E9" s="24" t="s">
        <v>226</v>
      </c>
      <c r="F9" s="24" t="s">
        <v>227</v>
      </c>
      <c r="G9" s="25">
        <f t="shared" si="0"/>
        <v>0</v>
      </c>
      <c r="H9" s="24" t="s">
        <v>228</v>
      </c>
      <c r="I9" s="26">
        <f t="shared" si="7"/>
        <v>1</v>
      </c>
      <c r="J9" s="24" t="s">
        <v>229</v>
      </c>
      <c r="K9" s="26">
        <f t="shared" si="8"/>
        <v>1</v>
      </c>
      <c r="L9" s="48" t="s">
        <v>688</v>
      </c>
      <c r="M9" s="48">
        <f t="shared" ref="M9" si="13">IF(L9="TAK",3,K9+I9+G9)</f>
        <v>2</v>
      </c>
      <c r="N9" s="47" t="str">
        <f t="shared" si="5"/>
        <v>ŚREDNIE</v>
      </c>
      <c r="O9" s="24"/>
      <c r="P9" s="26">
        <f t="shared" si="3"/>
        <v>1</v>
      </c>
      <c r="Q9" s="27" t="s">
        <v>655</v>
      </c>
      <c r="R9" s="62" t="str">
        <f t="shared" si="6"/>
        <v>MAŁE</v>
      </c>
      <c r="S9" s="28" t="str">
        <f t="shared" si="4"/>
        <v>Akceptacja - nie są wymagane działania</v>
      </c>
    </row>
    <row r="10" spans="1:19" ht="60" x14ac:dyDescent="0.2">
      <c r="A10" s="106"/>
      <c r="B10" s="108"/>
      <c r="C10" s="109"/>
      <c r="D10" s="185"/>
      <c r="E10" s="24" t="s">
        <v>230</v>
      </c>
      <c r="F10" s="24" t="s">
        <v>231</v>
      </c>
      <c r="G10" s="25">
        <f t="shared" si="0"/>
        <v>0</v>
      </c>
      <c r="H10" s="24" t="s">
        <v>232</v>
      </c>
      <c r="I10" s="26">
        <f t="shared" si="7"/>
        <v>1</v>
      </c>
      <c r="J10" s="24" t="s">
        <v>233</v>
      </c>
      <c r="K10" s="26">
        <f t="shared" si="8"/>
        <v>1</v>
      </c>
      <c r="L10" s="48" t="s">
        <v>688</v>
      </c>
      <c r="M10" s="48">
        <f t="shared" si="9"/>
        <v>2</v>
      </c>
      <c r="N10" s="47" t="str">
        <f t="shared" si="5"/>
        <v>ŚREDNIE</v>
      </c>
      <c r="O10" s="24"/>
      <c r="P10" s="26">
        <f t="shared" si="3"/>
        <v>1</v>
      </c>
      <c r="Q10" s="27" t="s">
        <v>655</v>
      </c>
      <c r="R10" s="62" t="str">
        <f t="shared" si="6"/>
        <v>MAŁE</v>
      </c>
      <c r="S10" s="28" t="str">
        <f t="shared" si="4"/>
        <v>Akceptacja - nie są wymagane działania</v>
      </c>
    </row>
    <row r="11" spans="1:19" ht="60" x14ac:dyDescent="0.2">
      <c r="A11" s="106">
        <v>3</v>
      </c>
      <c r="B11" s="108" t="s">
        <v>662</v>
      </c>
      <c r="C11" s="109" t="s">
        <v>5</v>
      </c>
      <c r="D11" s="185"/>
      <c r="E11" s="24" t="s">
        <v>275</v>
      </c>
      <c r="F11" s="24" t="s">
        <v>276</v>
      </c>
      <c r="G11" s="25">
        <f t="shared" si="0"/>
        <v>1</v>
      </c>
      <c r="H11" s="24" t="s">
        <v>277</v>
      </c>
      <c r="I11" s="26">
        <f t="shared" si="7"/>
        <v>1</v>
      </c>
      <c r="J11" s="24" t="s">
        <v>278</v>
      </c>
      <c r="K11" s="26">
        <f t="shared" si="8"/>
        <v>1</v>
      </c>
      <c r="L11" s="48" t="s">
        <v>688</v>
      </c>
      <c r="M11" s="48">
        <f t="shared" ref="M11:M42" si="14">K11+I11+G11</f>
        <v>3</v>
      </c>
      <c r="N11" s="47" t="str">
        <f t="shared" si="5"/>
        <v>WYSOKIE</v>
      </c>
      <c r="O11" s="24"/>
      <c r="P11" s="26">
        <f t="shared" si="3"/>
        <v>1</v>
      </c>
      <c r="Q11" s="27" t="s">
        <v>655</v>
      </c>
      <c r="R11" s="62" t="str">
        <f t="shared" si="6"/>
        <v>ŚREDNIE</v>
      </c>
      <c r="S11" s="28" t="str">
        <f t="shared" si="4"/>
        <v>Możliwe działania zapobiegające</v>
      </c>
    </row>
    <row r="12" spans="1:19" ht="60" x14ac:dyDescent="0.2">
      <c r="A12" s="106"/>
      <c r="B12" s="108"/>
      <c r="C12" s="109"/>
      <c r="D12" s="185"/>
      <c r="E12" s="24" t="s">
        <v>279</v>
      </c>
      <c r="F12" s="24" t="s">
        <v>280</v>
      </c>
      <c r="G12" s="25">
        <f t="shared" si="0"/>
        <v>1</v>
      </c>
      <c r="H12" s="24" t="s">
        <v>281</v>
      </c>
      <c r="I12" s="26">
        <f t="shared" si="7"/>
        <v>1</v>
      </c>
      <c r="J12" s="24" t="s">
        <v>282</v>
      </c>
      <c r="K12" s="26">
        <f t="shared" si="8"/>
        <v>1</v>
      </c>
      <c r="L12" s="48" t="s">
        <v>688</v>
      </c>
      <c r="M12" s="48">
        <f t="shared" ref="M12" si="15">IF(L12="TAK",3,K12+I12+G12)</f>
        <v>3</v>
      </c>
      <c r="N12" s="47" t="str">
        <f>IF((G12=1)+(I12=1)+(K12=1)=1,"MAŁE",IF((G12=1)+(I12=1)+(K12=1)=2,"ŚREDNIE",IF((G12=1)+(I12=1)+(K12=1)=3,"WYSOKIE",)))</f>
        <v>WYSOKIE</v>
      </c>
      <c r="O12" s="24"/>
      <c r="P12" s="26">
        <f t="shared" si="3"/>
        <v>1</v>
      </c>
      <c r="Q12" s="27" t="s">
        <v>655</v>
      </c>
      <c r="R12" s="62" t="str">
        <f t="shared" si="6"/>
        <v>ŚREDNIE</v>
      </c>
      <c r="S12" s="28" t="str">
        <f t="shared" si="4"/>
        <v>Możliwe działania zapobiegające</v>
      </c>
    </row>
    <row r="13" spans="1:19" ht="45" x14ac:dyDescent="0.2">
      <c r="A13" s="106"/>
      <c r="B13" s="108"/>
      <c r="C13" s="109"/>
      <c r="D13" s="185"/>
      <c r="E13" s="24" t="s">
        <v>283</v>
      </c>
      <c r="F13" s="24" t="s">
        <v>284</v>
      </c>
      <c r="G13" s="25">
        <f t="shared" si="0"/>
        <v>0</v>
      </c>
      <c r="H13" s="24" t="s">
        <v>285</v>
      </c>
      <c r="I13" s="26">
        <f t="shared" si="7"/>
        <v>1</v>
      </c>
      <c r="J13" s="24" t="s">
        <v>286</v>
      </c>
      <c r="K13" s="26">
        <f t="shared" si="8"/>
        <v>1</v>
      </c>
      <c r="L13" s="48" t="s">
        <v>688</v>
      </c>
      <c r="M13" s="48">
        <f t="shared" si="9"/>
        <v>2</v>
      </c>
      <c r="N13" s="47" t="str">
        <f>IF((G13=1)+(I13=1)+(K13=1)=1,"MAŁE",IF((G13=1)+(I13=1)+(K13=1)=2,"ŚREDNIE",IF((G13=1)+(I13=1)+(K13=1)=3,"WYSOKIE",)))</f>
        <v>ŚREDNIE</v>
      </c>
      <c r="O13" s="24"/>
      <c r="P13" s="26">
        <f t="shared" si="3"/>
        <v>1</v>
      </c>
      <c r="Q13" s="27" t="s">
        <v>655</v>
      </c>
      <c r="R13" s="62" t="str">
        <f t="shared" si="6"/>
        <v>MAŁE</v>
      </c>
      <c r="S13" s="28" t="str">
        <f t="shared" si="4"/>
        <v>Akceptacja - nie są wymagane działania</v>
      </c>
    </row>
    <row r="14" spans="1:19" ht="60" x14ac:dyDescent="0.2">
      <c r="A14" s="106"/>
      <c r="B14" s="108"/>
      <c r="C14" s="109"/>
      <c r="D14" s="185"/>
      <c r="E14" s="24" t="s">
        <v>287</v>
      </c>
      <c r="F14" s="24" t="s">
        <v>288</v>
      </c>
      <c r="G14" s="25">
        <f t="shared" si="0"/>
        <v>1</v>
      </c>
      <c r="H14" s="24" t="s">
        <v>289</v>
      </c>
      <c r="I14" s="26">
        <f t="shared" si="7"/>
        <v>1</v>
      </c>
      <c r="J14" s="24" t="s">
        <v>290</v>
      </c>
      <c r="K14" s="26">
        <f t="shared" si="8"/>
        <v>1</v>
      </c>
      <c r="L14" s="48" t="s">
        <v>688</v>
      </c>
      <c r="M14" s="48">
        <f t="shared" ref="M14:M45" si="16">K14+I14+G14</f>
        <v>3</v>
      </c>
      <c r="N14" s="47" t="str">
        <f>IF((G14=1)+(I14=1)+(K14=1)=1,"MAŁE",IF((G14=1)+(I14=1)+(K14=1)=2,"ŚREDNIE",IF((G14=1)+(I14=1)+(K14=1)=3,"WYSOKIE",)))</f>
        <v>WYSOKIE</v>
      </c>
      <c r="O14" s="24"/>
      <c r="P14" s="26">
        <f t="shared" si="3"/>
        <v>1</v>
      </c>
      <c r="Q14" s="27" t="s">
        <v>655</v>
      </c>
      <c r="R14" s="62" t="str">
        <f t="shared" si="6"/>
        <v>ŚREDNIE</v>
      </c>
      <c r="S14" s="28" t="str">
        <f t="shared" si="4"/>
        <v>Możliwe działania zapobiegające</v>
      </c>
    </row>
    <row r="15" spans="1:19" ht="60" x14ac:dyDescent="0.2">
      <c r="A15" s="106"/>
      <c r="B15" s="108"/>
      <c r="C15" s="109"/>
      <c r="D15" s="185"/>
      <c r="E15" s="24" t="s">
        <v>291</v>
      </c>
      <c r="F15" s="24" t="s">
        <v>292</v>
      </c>
      <c r="G15" s="25">
        <f t="shared" si="0"/>
        <v>0</v>
      </c>
      <c r="H15" s="24" t="s">
        <v>293</v>
      </c>
      <c r="I15" s="26">
        <f t="shared" si="7"/>
        <v>1</v>
      </c>
      <c r="J15" s="24" t="s">
        <v>294</v>
      </c>
      <c r="K15" s="26">
        <f t="shared" si="8"/>
        <v>1</v>
      </c>
      <c r="L15" s="48" t="s">
        <v>688</v>
      </c>
      <c r="M15" s="48">
        <f t="shared" ref="M15" si="17">IF(L15="TAK",3,K15+I15+G15)</f>
        <v>2</v>
      </c>
      <c r="N15" s="47" t="str">
        <f t="shared" ref="N15:N70" si="18">IF((G15=1)+(I15=1)+(K15=1)=1,"MAŁE",IF((G15=1)+(I15=1)+(K15=1)=2,"ŚREDNIE",IF((G15=1)+(I15=1)+(K15=1)=3,"WYSOKIE",)))</f>
        <v>ŚREDNIE</v>
      </c>
      <c r="O15" s="24"/>
      <c r="P15" s="26">
        <f t="shared" si="3"/>
        <v>1</v>
      </c>
      <c r="Q15" s="27" t="s">
        <v>655</v>
      </c>
      <c r="R15" s="62" t="str">
        <f t="shared" si="6"/>
        <v>MAŁE</v>
      </c>
      <c r="S15" s="28" t="str">
        <f t="shared" si="4"/>
        <v>Akceptacja - nie są wymagane działania</v>
      </c>
    </row>
    <row r="16" spans="1:19" ht="60" x14ac:dyDescent="0.2">
      <c r="A16" s="106">
        <v>3</v>
      </c>
      <c r="B16" s="108" t="s">
        <v>662</v>
      </c>
      <c r="C16" s="109" t="s">
        <v>6</v>
      </c>
      <c r="D16" s="185"/>
      <c r="E16" s="24" t="s">
        <v>295</v>
      </c>
      <c r="F16" s="24" t="s">
        <v>296</v>
      </c>
      <c r="G16" s="25">
        <f t="shared" si="0"/>
        <v>0</v>
      </c>
      <c r="H16" s="24" t="s">
        <v>297</v>
      </c>
      <c r="I16" s="26">
        <f t="shared" si="7"/>
        <v>0</v>
      </c>
      <c r="J16" s="24" t="s">
        <v>298</v>
      </c>
      <c r="K16" s="26">
        <f t="shared" si="8"/>
        <v>1</v>
      </c>
      <c r="L16" s="48" t="s">
        <v>688</v>
      </c>
      <c r="M16" s="48">
        <f t="shared" si="9"/>
        <v>1</v>
      </c>
      <c r="N16" s="47" t="str">
        <f t="shared" si="18"/>
        <v>MAŁE</v>
      </c>
      <c r="O16" s="24"/>
      <c r="P16" s="26">
        <f t="shared" si="3"/>
        <v>1</v>
      </c>
      <c r="Q16" s="27" t="s">
        <v>655</v>
      </c>
      <c r="R16" s="62" t="str">
        <f t="shared" si="6"/>
        <v>MAŁE</v>
      </c>
      <c r="S16" s="28" t="str">
        <f t="shared" si="4"/>
        <v>Akceptacja - nie są wymagane działania</v>
      </c>
    </row>
    <row r="17" spans="1:19" ht="60" x14ac:dyDescent="0.2">
      <c r="A17" s="106"/>
      <c r="B17" s="108"/>
      <c r="C17" s="109"/>
      <c r="D17" s="185"/>
      <c r="E17" s="24" t="s">
        <v>299</v>
      </c>
      <c r="F17" s="24" t="s">
        <v>300</v>
      </c>
      <c r="G17" s="25">
        <f t="shared" si="0"/>
        <v>1</v>
      </c>
      <c r="H17" s="24" t="s">
        <v>301</v>
      </c>
      <c r="I17" s="26">
        <f t="shared" si="7"/>
        <v>1</v>
      </c>
      <c r="J17" s="24" t="s">
        <v>302</v>
      </c>
      <c r="K17" s="26">
        <f t="shared" si="8"/>
        <v>1</v>
      </c>
      <c r="L17" s="48" t="s">
        <v>688</v>
      </c>
      <c r="M17" s="48">
        <f t="shared" ref="M17:M48" si="19">K17+I17+G17</f>
        <v>3</v>
      </c>
      <c r="N17" s="47" t="str">
        <f t="shared" si="18"/>
        <v>WYSOKIE</v>
      </c>
      <c r="O17" s="24"/>
      <c r="P17" s="26">
        <f t="shared" si="3"/>
        <v>1</v>
      </c>
      <c r="Q17" s="27" t="s">
        <v>655</v>
      </c>
      <c r="R17" s="62" t="str">
        <f t="shared" si="6"/>
        <v>ŚREDNIE</v>
      </c>
      <c r="S17" s="28" t="str">
        <f t="shared" si="4"/>
        <v>Możliwe działania zapobiegające</v>
      </c>
    </row>
    <row r="18" spans="1:19" ht="60" x14ac:dyDescent="0.2">
      <c r="A18" s="106"/>
      <c r="B18" s="108"/>
      <c r="C18" s="109"/>
      <c r="D18" s="185"/>
      <c r="E18" s="24" t="s">
        <v>303</v>
      </c>
      <c r="F18" s="24" t="s">
        <v>304</v>
      </c>
      <c r="G18" s="25">
        <f t="shared" si="0"/>
        <v>1</v>
      </c>
      <c r="H18" s="24" t="s">
        <v>305</v>
      </c>
      <c r="I18" s="26">
        <f t="shared" si="7"/>
        <v>1</v>
      </c>
      <c r="J18" s="24" t="s">
        <v>306</v>
      </c>
      <c r="K18" s="26">
        <f t="shared" si="8"/>
        <v>1</v>
      </c>
      <c r="L18" s="48" t="s">
        <v>688</v>
      </c>
      <c r="M18" s="48">
        <f t="shared" ref="M18" si="20">IF(L18="TAK",3,K18+I18+G18)</f>
        <v>3</v>
      </c>
      <c r="N18" s="47" t="str">
        <f t="shared" si="18"/>
        <v>WYSOKIE</v>
      </c>
      <c r="O18" s="24"/>
      <c r="P18" s="26">
        <f t="shared" si="3"/>
        <v>1</v>
      </c>
      <c r="Q18" s="27" t="s">
        <v>655</v>
      </c>
      <c r="R18" s="62" t="str">
        <f t="shared" si="6"/>
        <v>ŚREDNIE</v>
      </c>
      <c r="S18" s="28" t="str">
        <f t="shared" si="4"/>
        <v>Możliwe działania zapobiegające</v>
      </c>
    </row>
    <row r="19" spans="1:19" ht="60" x14ac:dyDescent="0.2">
      <c r="A19" s="106"/>
      <c r="B19" s="108"/>
      <c r="C19" s="109"/>
      <c r="D19" s="185"/>
      <c r="E19" s="24" t="s">
        <v>307</v>
      </c>
      <c r="F19" s="24" t="s">
        <v>308</v>
      </c>
      <c r="G19" s="25">
        <f t="shared" si="0"/>
        <v>0</v>
      </c>
      <c r="H19" s="24" t="s">
        <v>309</v>
      </c>
      <c r="I19" s="26">
        <f t="shared" si="7"/>
        <v>0</v>
      </c>
      <c r="J19" s="24" t="s">
        <v>310</v>
      </c>
      <c r="K19" s="26">
        <f t="shared" si="8"/>
        <v>1</v>
      </c>
      <c r="L19" s="48" t="s">
        <v>688</v>
      </c>
      <c r="M19" s="48">
        <f t="shared" si="9"/>
        <v>1</v>
      </c>
      <c r="N19" s="47" t="str">
        <f t="shared" si="18"/>
        <v>MAŁE</v>
      </c>
      <c r="O19" s="24"/>
      <c r="P19" s="26">
        <f t="shared" si="3"/>
        <v>1</v>
      </c>
      <c r="Q19" s="27" t="s">
        <v>655</v>
      </c>
      <c r="R19" s="62" t="str">
        <f t="shared" si="6"/>
        <v>MAŁE</v>
      </c>
      <c r="S19" s="28" t="str">
        <f t="shared" si="4"/>
        <v>Akceptacja - nie są wymagane działania</v>
      </c>
    </row>
    <row r="20" spans="1:19" ht="60" x14ac:dyDescent="0.2">
      <c r="A20" s="106"/>
      <c r="B20" s="108"/>
      <c r="C20" s="109"/>
      <c r="D20" s="185"/>
      <c r="E20" s="24" t="s">
        <v>311</v>
      </c>
      <c r="F20" s="24" t="s">
        <v>312</v>
      </c>
      <c r="G20" s="25">
        <f t="shared" si="0"/>
        <v>1</v>
      </c>
      <c r="H20" s="24" t="s">
        <v>313</v>
      </c>
      <c r="I20" s="26">
        <f t="shared" si="7"/>
        <v>1</v>
      </c>
      <c r="J20" s="24" t="s">
        <v>314</v>
      </c>
      <c r="K20" s="26">
        <f t="shared" si="8"/>
        <v>1</v>
      </c>
      <c r="L20" s="48" t="s">
        <v>688</v>
      </c>
      <c r="M20" s="48">
        <f t="shared" ref="M20:M51" si="21">K20+I20+G20</f>
        <v>3</v>
      </c>
      <c r="N20" s="47" t="str">
        <f t="shared" si="18"/>
        <v>WYSOKIE</v>
      </c>
      <c r="O20" s="24"/>
      <c r="P20" s="26">
        <f t="shared" si="3"/>
        <v>1</v>
      </c>
      <c r="Q20" s="27" t="s">
        <v>655</v>
      </c>
      <c r="R20" s="62" t="str">
        <f t="shared" si="6"/>
        <v>ŚREDNIE</v>
      </c>
      <c r="S20" s="28" t="str">
        <f t="shared" si="4"/>
        <v>Możliwe działania zapobiegające</v>
      </c>
    </row>
    <row r="21" spans="1:19" ht="75" x14ac:dyDescent="0.2">
      <c r="A21" s="106"/>
      <c r="B21" s="108"/>
      <c r="C21" s="109"/>
      <c r="D21" s="185"/>
      <c r="E21" s="24" t="s">
        <v>315</v>
      </c>
      <c r="F21" s="24" t="s">
        <v>316</v>
      </c>
      <c r="G21" s="25">
        <f t="shared" si="0"/>
        <v>1</v>
      </c>
      <c r="H21" s="24" t="s">
        <v>317</v>
      </c>
      <c r="I21" s="26">
        <f t="shared" si="7"/>
        <v>1</v>
      </c>
      <c r="J21" s="24" t="s">
        <v>318</v>
      </c>
      <c r="K21" s="26">
        <f t="shared" si="8"/>
        <v>1</v>
      </c>
      <c r="L21" s="48" t="s">
        <v>688</v>
      </c>
      <c r="M21" s="48">
        <f t="shared" ref="M21" si="22">IF(L21="TAK",3,K21+I21+G21)</f>
        <v>3</v>
      </c>
      <c r="N21" s="47" t="str">
        <f t="shared" si="18"/>
        <v>WYSOKIE</v>
      </c>
      <c r="O21" s="24"/>
      <c r="P21" s="26">
        <f t="shared" si="3"/>
        <v>1</v>
      </c>
      <c r="Q21" s="27" t="s">
        <v>655</v>
      </c>
      <c r="R21" s="62" t="str">
        <f t="shared" si="6"/>
        <v>ŚREDNIE</v>
      </c>
      <c r="S21" s="28" t="str">
        <f t="shared" si="4"/>
        <v>Możliwe działania zapobiegające</v>
      </c>
    </row>
    <row r="22" spans="1:19" ht="75" x14ac:dyDescent="0.2">
      <c r="A22" s="106"/>
      <c r="B22" s="108"/>
      <c r="C22" s="109"/>
      <c r="D22" s="185"/>
      <c r="E22" s="24" t="s">
        <v>320</v>
      </c>
      <c r="F22" s="24" t="s">
        <v>321</v>
      </c>
      <c r="G22" s="25">
        <f t="shared" si="0"/>
        <v>0</v>
      </c>
      <c r="H22" s="24" t="s">
        <v>322</v>
      </c>
      <c r="I22" s="26">
        <f t="shared" si="7"/>
        <v>1</v>
      </c>
      <c r="J22" s="24" t="s">
        <v>323</v>
      </c>
      <c r="K22" s="26">
        <f t="shared" si="8"/>
        <v>1</v>
      </c>
      <c r="L22" s="48" t="s">
        <v>688</v>
      </c>
      <c r="M22" s="48">
        <f t="shared" si="9"/>
        <v>2</v>
      </c>
      <c r="N22" s="47" t="str">
        <f t="shared" si="18"/>
        <v>ŚREDNIE</v>
      </c>
      <c r="O22" s="24"/>
      <c r="P22" s="26">
        <f t="shared" si="3"/>
        <v>1</v>
      </c>
      <c r="Q22" s="27" t="s">
        <v>655</v>
      </c>
      <c r="R22" s="62" t="str">
        <f t="shared" si="6"/>
        <v>MAŁE</v>
      </c>
      <c r="S22" s="28" t="str">
        <f t="shared" si="4"/>
        <v>Akceptacja - nie są wymagane działania</v>
      </c>
    </row>
    <row r="23" spans="1:19" ht="75" x14ac:dyDescent="0.2">
      <c r="A23" s="106"/>
      <c r="B23" s="108"/>
      <c r="C23" s="109"/>
      <c r="D23" s="185"/>
      <c r="E23" s="24" t="s">
        <v>324</v>
      </c>
      <c r="F23" s="24" t="s">
        <v>325</v>
      </c>
      <c r="G23" s="25">
        <f t="shared" si="0"/>
        <v>0</v>
      </c>
      <c r="H23" s="24" t="s">
        <v>326</v>
      </c>
      <c r="I23" s="26">
        <f t="shared" si="7"/>
        <v>1</v>
      </c>
      <c r="J23" s="24" t="s">
        <v>327</v>
      </c>
      <c r="K23" s="26">
        <f t="shared" si="8"/>
        <v>1</v>
      </c>
      <c r="L23" s="48" t="s">
        <v>688</v>
      </c>
      <c r="M23" s="48">
        <f t="shared" ref="M23:M70" si="23">K23+I23+G23</f>
        <v>2</v>
      </c>
      <c r="N23" s="47" t="str">
        <f t="shared" si="18"/>
        <v>ŚREDNIE</v>
      </c>
      <c r="O23" s="24"/>
      <c r="P23" s="26">
        <f t="shared" si="3"/>
        <v>1</v>
      </c>
      <c r="Q23" s="27" t="s">
        <v>655</v>
      </c>
      <c r="R23" s="62" t="str">
        <f t="shared" si="6"/>
        <v>MAŁE</v>
      </c>
      <c r="S23" s="28" t="str">
        <f t="shared" si="4"/>
        <v>Akceptacja - nie są wymagane działania</v>
      </c>
    </row>
    <row r="24" spans="1:19" ht="61.5" customHeight="1" x14ac:dyDescent="0.2">
      <c r="A24" s="106">
        <v>3</v>
      </c>
      <c r="B24" s="108" t="s">
        <v>662</v>
      </c>
      <c r="C24" s="110" t="s">
        <v>648</v>
      </c>
      <c r="D24" s="185"/>
      <c r="E24" s="24" t="s">
        <v>383</v>
      </c>
      <c r="F24" s="24" t="s">
        <v>384</v>
      </c>
      <c r="G24" s="25">
        <f t="shared" si="0"/>
        <v>1</v>
      </c>
      <c r="H24" s="24" t="s">
        <v>385</v>
      </c>
      <c r="I24" s="26">
        <f t="shared" si="7"/>
        <v>1</v>
      </c>
      <c r="J24" s="24" t="s">
        <v>386</v>
      </c>
      <c r="K24" s="26">
        <f t="shared" si="8"/>
        <v>1</v>
      </c>
      <c r="L24" s="48" t="s">
        <v>688</v>
      </c>
      <c r="M24" s="48">
        <f t="shared" ref="M24" si="24">IF(L24="TAK",3,K24+I24+G24)</f>
        <v>3</v>
      </c>
      <c r="N24" s="47" t="str">
        <f t="shared" si="18"/>
        <v>WYSOKIE</v>
      </c>
      <c r="O24" s="24"/>
      <c r="P24" s="26">
        <f t="shared" si="3"/>
        <v>1</v>
      </c>
      <c r="Q24" s="27" t="s">
        <v>655</v>
      </c>
      <c r="R24" s="62" t="str">
        <f t="shared" si="6"/>
        <v>ŚREDNIE</v>
      </c>
      <c r="S24" s="28" t="str">
        <f t="shared" si="4"/>
        <v>Możliwe działania zapobiegające</v>
      </c>
    </row>
    <row r="25" spans="1:19" ht="44.25" customHeight="1" x14ac:dyDescent="0.2">
      <c r="A25" s="106"/>
      <c r="B25" s="108"/>
      <c r="C25" s="110"/>
      <c r="D25" s="185"/>
      <c r="E25" s="24" t="s">
        <v>387</v>
      </c>
      <c r="F25" s="24" t="s">
        <v>388</v>
      </c>
      <c r="G25" s="25">
        <f t="shared" si="0"/>
        <v>1</v>
      </c>
      <c r="H25" s="24" t="s">
        <v>389</v>
      </c>
      <c r="I25" s="26">
        <f t="shared" si="7"/>
        <v>1</v>
      </c>
      <c r="J25" s="24" t="s">
        <v>390</v>
      </c>
      <c r="K25" s="26">
        <f t="shared" si="8"/>
        <v>0</v>
      </c>
      <c r="L25" s="48" t="s">
        <v>688</v>
      </c>
      <c r="M25" s="48">
        <f t="shared" si="9"/>
        <v>2</v>
      </c>
      <c r="N25" s="47" t="str">
        <f t="shared" si="18"/>
        <v>ŚREDNIE</v>
      </c>
      <c r="O25" s="24"/>
      <c r="P25" s="26">
        <f t="shared" si="3"/>
        <v>1</v>
      </c>
      <c r="Q25" s="27" t="s">
        <v>655</v>
      </c>
      <c r="R25" s="62" t="str">
        <f t="shared" si="6"/>
        <v>MAŁE</v>
      </c>
      <c r="S25" s="28" t="str">
        <f t="shared" si="4"/>
        <v>Akceptacja - nie są wymagane działania</v>
      </c>
    </row>
    <row r="26" spans="1:19" ht="40.5" customHeight="1" x14ac:dyDescent="0.2">
      <c r="A26" s="106"/>
      <c r="B26" s="108"/>
      <c r="C26" s="110"/>
      <c r="D26" s="185"/>
      <c r="E26" s="24" t="s">
        <v>391</v>
      </c>
      <c r="F26" s="24" t="s">
        <v>392</v>
      </c>
      <c r="G26" s="25">
        <f t="shared" si="0"/>
        <v>1</v>
      </c>
      <c r="H26" s="24" t="s">
        <v>393</v>
      </c>
      <c r="I26" s="26">
        <f t="shared" si="7"/>
        <v>0</v>
      </c>
      <c r="J26" s="24" t="s">
        <v>394</v>
      </c>
      <c r="K26" s="26">
        <f t="shared" si="8"/>
        <v>1</v>
      </c>
      <c r="L26" s="48" t="s">
        <v>688</v>
      </c>
      <c r="M26" s="48">
        <f t="shared" ref="M26:M70" si="25">K26+I26+G26</f>
        <v>2</v>
      </c>
      <c r="N26" s="47" t="str">
        <f t="shared" si="18"/>
        <v>ŚREDNIE</v>
      </c>
      <c r="O26" s="24"/>
      <c r="P26" s="26">
        <f t="shared" si="3"/>
        <v>1</v>
      </c>
      <c r="Q26" s="27" t="s">
        <v>655</v>
      </c>
      <c r="R26" s="62" t="str">
        <f t="shared" si="6"/>
        <v>MAŁE</v>
      </c>
      <c r="S26" s="28" t="str">
        <f t="shared" si="4"/>
        <v>Akceptacja - nie są wymagane działania</v>
      </c>
    </row>
    <row r="27" spans="1:19" ht="45" customHeight="1" x14ac:dyDescent="0.2">
      <c r="A27" s="106"/>
      <c r="B27" s="108"/>
      <c r="C27" s="110"/>
      <c r="D27" s="185"/>
      <c r="E27" s="24" t="s">
        <v>395</v>
      </c>
      <c r="F27" s="24" t="s">
        <v>396</v>
      </c>
      <c r="G27" s="25">
        <f t="shared" si="0"/>
        <v>1</v>
      </c>
      <c r="H27" s="24" t="s">
        <v>397</v>
      </c>
      <c r="I27" s="26">
        <f t="shared" si="7"/>
        <v>1</v>
      </c>
      <c r="J27" s="24" t="s">
        <v>398</v>
      </c>
      <c r="K27" s="26">
        <f t="shared" si="8"/>
        <v>1</v>
      </c>
      <c r="L27" s="48" t="s">
        <v>688</v>
      </c>
      <c r="M27" s="48">
        <f t="shared" ref="M27" si="26">IF(L27="TAK",3,K27+I27+G27)</f>
        <v>3</v>
      </c>
      <c r="N27" s="47" t="str">
        <f t="shared" si="18"/>
        <v>WYSOKIE</v>
      </c>
      <c r="O27" s="24"/>
      <c r="P27" s="26">
        <f t="shared" si="3"/>
        <v>1</v>
      </c>
      <c r="Q27" s="27" t="s">
        <v>655</v>
      </c>
      <c r="R27" s="62" t="str">
        <f t="shared" si="6"/>
        <v>ŚREDNIE</v>
      </c>
      <c r="S27" s="28" t="str">
        <f t="shared" si="4"/>
        <v>Możliwe działania zapobiegające</v>
      </c>
    </row>
    <row r="28" spans="1:19" ht="64.5" customHeight="1" x14ac:dyDescent="0.2">
      <c r="A28" s="106"/>
      <c r="B28" s="108"/>
      <c r="C28" s="110"/>
      <c r="D28" s="185"/>
      <c r="E28" s="24" t="s">
        <v>399</v>
      </c>
      <c r="F28" s="24" t="s">
        <v>400</v>
      </c>
      <c r="G28" s="25">
        <f t="shared" si="0"/>
        <v>1</v>
      </c>
      <c r="H28" s="24" t="s">
        <v>401</v>
      </c>
      <c r="I28" s="26">
        <f t="shared" si="7"/>
        <v>1</v>
      </c>
      <c r="J28" s="24" t="s">
        <v>402</v>
      </c>
      <c r="K28" s="26">
        <f t="shared" si="8"/>
        <v>1</v>
      </c>
      <c r="L28" s="48" t="s">
        <v>688</v>
      </c>
      <c r="M28" s="48">
        <f t="shared" si="9"/>
        <v>3</v>
      </c>
      <c r="N28" s="47" t="str">
        <f t="shared" si="18"/>
        <v>WYSOKIE</v>
      </c>
      <c r="O28" s="24"/>
      <c r="P28" s="26">
        <f t="shared" si="3"/>
        <v>1</v>
      </c>
      <c r="Q28" s="27" t="s">
        <v>655</v>
      </c>
      <c r="R28" s="62" t="str">
        <f t="shared" si="6"/>
        <v>ŚREDNIE</v>
      </c>
      <c r="S28" s="28" t="str">
        <f t="shared" si="4"/>
        <v>Możliwe działania zapobiegające</v>
      </c>
    </row>
    <row r="29" spans="1:19" ht="59.25" customHeight="1" x14ac:dyDescent="0.2">
      <c r="A29" s="106"/>
      <c r="B29" s="108"/>
      <c r="C29" s="110"/>
      <c r="D29" s="185"/>
      <c r="E29" s="24" t="s">
        <v>403</v>
      </c>
      <c r="F29" s="24" t="s">
        <v>404</v>
      </c>
      <c r="G29" s="25">
        <f t="shared" si="0"/>
        <v>1</v>
      </c>
      <c r="H29" s="24" t="s">
        <v>405</v>
      </c>
      <c r="I29" s="26">
        <f t="shared" si="7"/>
        <v>1</v>
      </c>
      <c r="J29" s="24" t="s">
        <v>406</v>
      </c>
      <c r="K29" s="26">
        <f t="shared" si="8"/>
        <v>1</v>
      </c>
      <c r="L29" s="48" t="s">
        <v>688</v>
      </c>
      <c r="M29" s="48">
        <f t="shared" ref="M29:M70" si="27">K29+I29+G29</f>
        <v>3</v>
      </c>
      <c r="N29" s="47" t="str">
        <f t="shared" si="18"/>
        <v>WYSOKIE</v>
      </c>
      <c r="O29" s="24"/>
      <c r="P29" s="26">
        <f t="shared" si="3"/>
        <v>1</v>
      </c>
      <c r="Q29" s="27" t="s">
        <v>655</v>
      </c>
      <c r="R29" s="62" t="str">
        <f t="shared" si="6"/>
        <v>ŚREDNIE</v>
      </c>
      <c r="S29" s="28" t="str">
        <f t="shared" si="4"/>
        <v>Możliwe działania zapobiegające</v>
      </c>
    </row>
    <row r="30" spans="1:19" ht="60" x14ac:dyDescent="0.2">
      <c r="A30" s="106">
        <v>3</v>
      </c>
      <c r="B30" s="108" t="s">
        <v>662</v>
      </c>
      <c r="C30" s="109" t="s">
        <v>661</v>
      </c>
      <c r="D30" s="185"/>
      <c r="E30" s="24" t="s">
        <v>346</v>
      </c>
      <c r="F30" s="24" t="s">
        <v>347</v>
      </c>
      <c r="G30" s="25">
        <f t="shared" si="0"/>
        <v>0</v>
      </c>
      <c r="H30" s="24" t="s">
        <v>348</v>
      </c>
      <c r="I30" s="26">
        <f t="shared" si="7"/>
        <v>0</v>
      </c>
      <c r="J30" s="24" t="s">
        <v>349</v>
      </c>
      <c r="K30" s="26">
        <f t="shared" si="8"/>
        <v>1</v>
      </c>
      <c r="L30" s="48" t="s">
        <v>688</v>
      </c>
      <c r="M30" s="48">
        <f t="shared" ref="M30" si="28">IF(L30="TAK",3,K30+I30+G30)</f>
        <v>1</v>
      </c>
      <c r="N30" s="47" t="str">
        <f t="shared" si="18"/>
        <v>MAŁE</v>
      </c>
      <c r="O30" s="24"/>
      <c r="P30" s="26">
        <f t="shared" si="3"/>
        <v>1</v>
      </c>
      <c r="Q30" s="27" t="s">
        <v>655</v>
      </c>
      <c r="R30" s="62" t="str">
        <f t="shared" si="6"/>
        <v>MAŁE</v>
      </c>
      <c r="S30" s="28" t="str">
        <f t="shared" si="4"/>
        <v>Akceptacja - nie są wymagane działania</v>
      </c>
    </row>
    <row r="31" spans="1:19" ht="60" x14ac:dyDescent="0.2">
      <c r="A31" s="106"/>
      <c r="B31" s="108"/>
      <c r="C31" s="109"/>
      <c r="D31" s="185"/>
      <c r="E31" s="24" t="s">
        <v>350</v>
      </c>
      <c r="F31" s="24" t="s">
        <v>351</v>
      </c>
      <c r="G31" s="25">
        <f t="shared" si="0"/>
        <v>0</v>
      </c>
      <c r="H31" s="24" t="s">
        <v>352</v>
      </c>
      <c r="I31" s="26">
        <f t="shared" si="7"/>
        <v>1</v>
      </c>
      <c r="J31" s="24" t="s">
        <v>353</v>
      </c>
      <c r="K31" s="26">
        <f t="shared" si="8"/>
        <v>1</v>
      </c>
      <c r="L31" s="48" t="s">
        <v>688</v>
      </c>
      <c r="M31" s="48">
        <f t="shared" si="9"/>
        <v>2</v>
      </c>
      <c r="N31" s="47" t="str">
        <f t="shared" si="18"/>
        <v>ŚREDNIE</v>
      </c>
      <c r="O31" s="24"/>
      <c r="P31" s="26">
        <f t="shared" si="3"/>
        <v>1</v>
      </c>
      <c r="Q31" s="27" t="s">
        <v>655</v>
      </c>
      <c r="R31" s="62" t="str">
        <f t="shared" si="6"/>
        <v>MAŁE</v>
      </c>
      <c r="S31" s="28" t="str">
        <f t="shared" si="4"/>
        <v>Akceptacja - nie są wymagane działania</v>
      </c>
    </row>
    <row r="32" spans="1:19" ht="45" x14ac:dyDescent="0.2">
      <c r="A32" s="106"/>
      <c r="B32" s="108"/>
      <c r="C32" s="109"/>
      <c r="D32" s="185"/>
      <c r="E32" s="24" t="s">
        <v>354</v>
      </c>
      <c r="F32" s="24" t="s">
        <v>355</v>
      </c>
      <c r="G32" s="25">
        <f t="shared" si="0"/>
        <v>0</v>
      </c>
      <c r="H32" s="24" t="s">
        <v>356</v>
      </c>
      <c r="I32" s="26">
        <f t="shared" si="7"/>
        <v>0</v>
      </c>
      <c r="J32" s="24" t="s">
        <v>357</v>
      </c>
      <c r="K32" s="26">
        <f t="shared" si="8"/>
        <v>1</v>
      </c>
      <c r="L32" s="48" t="s">
        <v>688</v>
      </c>
      <c r="M32" s="48">
        <f t="shared" ref="M32:M70" si="29">K32+I32+G32</f>
        <v>1</v>
      </c>
      <c r="N32" s="47" t="str">
        <f t="shared" si="18"/>
        <v>MAŁE</v>
      </c>
      <c r="O32" s="24"/>
      <c r="P32" s="26">
        <f t="shared" si="3"/>
        <v>1</v>
      </c>
      <c r="Q32" s="27" t="s">
        <v>655</v>
      </c>
      <c r="R32" s="62" t="str">
        <f t="shared" si="6"/>
        <v>MAŁE</v>
      </c>
      <c r="S32" s="28" t="str">
        <f t="shared" si="4"/>
        <v>Akceptacja - nie są wymagane działania</v>
      </c>
    </row>
    <row r="33" spans="1:19" ht="60" x14ac:dyDescent="0.2">
      <c r="A33" s="106"/>
      <c r="B33" s="108"/>
      <c r="C33" s="109"/>
      <c r="D33" s="185"/>
      <c r="E33" s="24" t="s">
        <v>359</v>
      </c>
      <c r="F33" s="24" t="s">
        <v>360</v>
      </c>
      <c r="G33" s="25">
        <f t="shared" si="0"/>
        <v>0</v>
      </c>
      <c r="H33" s="24" t="s">
        <v>361</v>
      </c>
      <c r="I33" s="26">
        <f t="shared" si="7"/>
        <v>1</v>
      </c>
      <c r="J33" s="24" t="s">
        <v>362</v>
      </c>
      <c r="K33" s="26">
        <f t="shared" si="8"/>
        <v>1</v>
      </c>
      <c r="L33" s="48" t="s">
        <v>688</v>
      </c>
      <c r="M33" s="48">
        <f t="shared" ref="M33" si="30">IF(L33="TAK",3,K33+I33+G33)</f>
        <v>2</v>
      </c>
      <c r="N33" s="47" t="str">
        <f t="shared" si="18"/>
        <v>ŚREDNIE</v>
      </c>
      <c r="O33" s="24"/>
      <c r="P33" s="26">
        <f t="shared" si="3"/>
        <v>1</v>
      </c>
      <c r="Q33" s="27" t="s">
        <v>655</v>
      </c>
      <c r="R33" s="62" t="str">
        <f t="shared" si="6"/>
        <v>MAŁE</v>
      </c>
      <c r="S33" s="28" t="str">
        <f t="shared" si="4"/>
        <v>Akceptacja - nie są wymagane działania</v>
      </c>
    </row>
    <row r="34" spans="1:19" ht="60" x14ac:dyDescent="0.2">
      <c r="A34" s="106"/>
      <c r="B34" s="108"/>
      <c r="C34" s="109"/>
      <c r="D34" s="185"/>
      <c r="E34" s="24" t="s">
        <v>363</v>
      </c>
      <c r="F34" s="24" t="s">
        <v>364</v>
      </c>
      <c r="G34" s="25">
        <f t="shared" si="0"/>
        <v>0</v>
      </c>
      <c r="H34" s="24" t="s">
        <v>365</v>
      </c>
      <c r="I34" s="26">
        <f t="shared" si="7"/>
        <v>1</v>
      </c>
      <c r="J34" s="24" t="s">
        <v>366</v>
      </c>
      <c r="K34" s="26">
        <f t="shared" si="8"/>
        <v>1</v>
      </c>
      <c r="L34" s="48" t="s">
        <v>688</v>
      </c>
      <c r="M34" s="48">
        <f t="shared" si="9"/>
        <v>2</v>
      </c>
      <c r="N34" s="47" t="str">
        <f t="shared" si="18"/>
        <v>ŚREDNIE</v>
      </c>
      <c r="O34" s="24"/>
      <c r="P34" s="26">
        <f t="shared" si="3"/>
        <v>1</v>
      </c>
      <c r="Q34" s="27" t="s">
        <v>655</v>
      </c>
      <c r="R34" s="62" t="str">
        <f t="shared" si="6"/>
        <v>MAŁE</v>
      </c>
      <c r="S34" s="28" t="str">
        <f t="shared" si="4"/>
        <v>Akceptacja - nie są wymagane działania</v>
      </c>
    </row>
    <row r="35" spans="1:19" ht="45" x14ac:dyDescent="0.2">
      <c r="A35" s="106"/>
      <c r="B35" s="108"/>
      <c r="C35" s="109"/>
      <c r="D35" s="185"/>
      <c r="E35" s="24" t="s">
        <v>367</v>
      </c>
      <c r="F35" s="24" t="s">
        <v>368</v>
      </c>
      <c r="G35" s="25">
        <f t="shared" si="0"/>
        <v>0</v>
      </c>
      <c r="H35" s="24" t="s">
        <v>369</v>
      </c>
      <c r="I35" s="26">
        <f t="shared" si="7"/>
        <v>0</v>
      </c>
      <c r="J35" s="24" t="s">
        <v>370</v>
      </c>
      <c r="K35" s="26">
        <f t="shared" si="8"/>
        <v>1</v>
      </c>
      <c r="L35" s="48" t="s">
        <v>688</v>
      </c>
      <c r="M35" s="48">
        <f t="shared" ref="M35:M70" si="31">K35+I35+G35</f>
        <v>1</v>
      </c>
      <c r="N35" s="47" t="str">
        <f t="shared" si="18"/>
        <v>MAŁE</v>
      </c>
      <c r="O35" s="24"/>
      <c r="P35" s="26">
        <f t="shared" si="3"/>
        <v>1</v>
      </c>
      <c r="Q35" s="27" t="s">
        <v>655</v>
      </c>
      <c r="R35" s="62" t="str">
        <f t="shared" si="6"/>
        <v>MAŁE</v>
      </c>
      <c r="S35" s="28" t="str">
        <f t="shared" si="4"/>
        <v>Akceptacja - nie są wymagane działania</v>
      </c>
    </row>
    <row r="36" spans="1:19" ht="60" x14ac:dyDescent="0.2">
      <c r="A36" s="106"/>
      <c r="B36" s="108"/>
      <c r="C36" s="109"/>
      <c r="D36" s="185"/>
      <c r="E36" s="24" t="s">
        <v>371</v>
      </c>
      <c r="F36" s="24" t="s">
        <v>372</v>
      </c>
      <c r="G36" s="25">
        <f t="shared" si="0"/>
        <v>0</v>
      </c>
      <c r="H36" s="24" t="s">
        <v>373</v>
      </c>
      <c r="I36" s="26">
        <f t="shared" si="7"/>
        <v>1</v>
      </c>
      <c r="J36" s="24" t="s">
        <v>374</v>
      </c>
      <c r="K36" s="26">
        <f t="shared" si="8"/>
        <v>1</v>
      </c>
      <c r="L36" s="48" t="s">
        <v>688</v>
      </c>
      <c r="M36" s="48">
        <f t="shared" ref="M36" si="32">IF(L36="TAK",3,K36+I36+G36)</f>
        <v>2</v>
      </c>
      <c r="N36" s="47" t="str">
        <f t="shared" si="18"/>
        <v>ŚREDNIE</v>
      </c>
      <c r="O36" s="24"/>
      <c r="P36" s="26">
        <f t="shared" si="3"/>
        <v>1</v>
      </c>
      <c r="Q36" s="27" t="s">
        <v>655</v>
      </c>
      <c r="R36" s="62" t="str">
        <f t="shared" si="6"/>
        <v>MAŁE</v>
      </c>
      <c r="S36" s="28" t="str">
        <f t="shared" si="4"/>
        <v>Akceptacja - nie są wymagane działania</v>
      </c>
    </row>
    <row r="37" spans="1:19" ht="75" x14ac:dyDescent="0.2">
      <c r="A37" s="106"/>
      <c r="B37" s="108"/>
      <c r="C37" s="109"/>
      <c r="D37" s="185"/>
      <c r="E37" s="24" t="s">
        <v>375</v>
      </c>
      <c r="F37" s="24" t="s">
        <v>376</v>
      </c>
      <c r="G37" s="25">
        <f t="shared" si="0"/>
        <v>0</v>
      </c>
      <c r="H37" s="24" t="s">
        <v>377</v>
      </c>
      <c r="I37" s="26">
        <f t="shared" si="7"/>
        <v>0</v>
      </c>
      <c r="J37" s="24" t="s">
        <v>378</v>
      </c>
      <c r="K37" s="26">
        <f t="shared" si="8"/>
        <v>1</v>
      </c>
      <c r="L37" s="48" t="s">
        <v>688</v>
      </c>
      <c r="M37" s="48">
        <f t="shared" si="9"/>
        <v>1</v>
      </c>
      <c r="N37" s="47" t="str">
        <f t="shared" si="18"/>
        <v>MAŁE</v>
      </c>
      <c r="O37" s="24"/>
      <c r="P37" s="26">
        <f t="shared" si="3"/>
        <v>1</v>
      </c>
      <c r="Q37" s="27" t="s">
        <v>655</v>
      </c>
      <c r="R37" s="62" t="str">
        <f t="shared" si="6"/>
        <v>MAŁE</v>
      </c>
      <c r="S37" s="28" t="str">
        <f t="shared" si="4"/>
        <v>Akceptacja - nie są wymagane działania</v>
      </c>
    </row>
    <row r="38" spans="1:19" ht="45" x14ac:dyDescent="0.2">
      <c r="A38" s="106"/>
      <c r="B38" s="108"/>
      <c r="C38" s="109"/>
      <c r="D38" s="185"/>
      <c r="E38" s="24" t="s">
        <v>379</v>
      </c>
      <c r="F38" s="24" t="s">
        <v>380</v>
      </c>
      <c r="G38" s="25">
        <f t="shared" si="0"/>
        <v>0</v>
      </c>
      <c r="H38" s="24" t="s">
        <v>381</v>
      </c>
      <c r="I38" s="26">
        <f t="shared" si="7"/>
        <v>0</v>
      </c>
      <c r="J38" s="24" t="s">
        <v>382</v>
      </c>
      <c r="K38" s="26">
        <f t="shared" si="8"/>
        <v>1</v>
      </c>
      <c r="L38" s="48" t="s">
        <v>688</v>
      </c>
      <c r="M38" s="48">
        <f t="shared" ref="M38:M70" si="33">K38+I38+G38</f>
        <v>1</v>
      </c>
      <c r="N38" s="47" t="str">
        <f t="shared" si="18"/>
        <v>MAŁE</v>
      </c>
      <c r="O38" s="24"/>
      <c r="P38" s="26">
        <f t="shared" si="3"/>
        <v>1</v>
      </c>
      <c r="Q38" s="27" t="s">
        <v>655</v>
      </c>
      <c r="R38" s="62" t="str">
        <f t="shared" si="6"/>
        <v>MAŁE</v>
      </c>
      <c r="S38" s="28" t="str">
        <f t="shared" si="4"/>
        <v>Akceptacja - nie są wymagane działania</v>
      </c>
    </row>
    <row r="39" spans="1:19" ht="45" x14ac:dyDescent="0.2">
      <c r="A39" s="106">
        <v>3</v>
      </c>
      <c r="B39" s="108" t="s">
        <v>662</v>
      </c>
      <c r="C39" s="113" t="s">
        <v>663</v>
      </c>
      <c r="D39" s="185"/>
      <c r="E39" s="24" t="s">
        <v>122</v>
      </c>
      <c r="F39" s="24" t="s">
        <v>123</v>
      </c>
      <c r="G39" s="25">
        <f t="shared" si="0"/>
        <v>1</v>
      </c>
      <c r="H39" s="24" t="s">
        <v>124</v>
      </c>
      <c r="I39" s="26">
        <f t="shared" si="7"/>
        <v>1</v>
      </c>
      <c r="J39" s="24" t="s">
        <v>125</v>
      </c>
      <c r="K39" s="26">
        <f t="shared" si="8"/>
        <v>0</v>
      </c>
      <c r="L39" s="48" t="s">
        <v>688</v>
      </c>
      <c r="M39" s="48">
        <f t="shared" ref="M39" si="34">IF(L39="TAK",3,K39+I39+G39)</f>
        <v>2</v>
      </c>
      <c r="N39" s="47" t="str">
        <f t="shared" si="18"/>
        <v>ŚREDNIE</v>
      </c>
      <c r="O39" s="24"/>
      <c r="P39" s="26">
        <f t="shared" si="3"/>
        <v>1</v>
      </c>
      <c r="Q39" s="27" t="s">
        <v>655</v>
      </c>
      <c r="R39" s="62" t="str">
        <f t="shared" si="6"/>
        <v>MAŁE</v>
      </c>
      <c r="S39" s="28" t="str">
        <f t="shared" si="4"/>
        <v>Akceptacja - nie są wymagane działania</v>
      </c>
    </row>
    <row r="40" spans="1:19" ht="45" x14ac:dyDescent="0.2">
      <c r="A40" s="106"/>
      <c r="B40" s="108"/>
      <c r="C40" s="106"/>
      <c r="D40" s="185"/>
      <c r="E40" s="24" t="s">
        <v>126</v>
      </c>
      <c r="F40" s="24" t="s">
        <v>127</v>
      </c>
      <c r="G40" s="25">
        <f t="shared" si="0"/>
        <v>1</v>
      </c>
      <c r="H40" s="24" t="s">
        <v>128</v>
      </c>
      <c r="I40" s="26">
        <f t="shared" si="7"/>
        <v>1</v>
      </c>
      <c r="J40" s="24" t="s">
        <v>129</v>
      </c>
      <c r="K40" s="26">
        <f t="shared" si="8"/>
        <v>1</v>
      </c>
      <c r="L40" s="48" t="s">
        <v>688</v>
      </c>
      <c r="M40" s="48">
        <f t="shared" si="9"/>
        <v>3</v>
      </c>
      <c r="N40" s="47" t="str">
        <f t="shared" si="18"/>
        <v>WYSOKIE</v>
      </c>
      <c r="O40" s="24"/>
      <c r="P40" s="26">
        <f t="shared" si="3"/>
        <v>1</v>
      </c>
      <c r="Q40" s="27" t="s">
        <v>655</v>
      </c>
      <c r="R40" s="62" t="str">
        <f t="shared" si="6"/>
        <v>ŚREDNIE</v>
      </c>
      <c r="S40" s="28" t="str">
        <f t="shared" si="4"/>
        <v>Możliwe działania zapobiegające</v>
      </c>
    </row>
    <row r="41" spans="1:19" ht="45" x14ac:dyDescent="0.2">
      <c r="A41" s="106"/>
      <c r="B41" s="108"/>
      <c r="C41" s="106"/>
      <c r="D41" s="185"/>
      <c r="E41" s="24" t="s">
        <v>130</v>
      </c>
      <c r="F41" s="24" t="s">
        <v>131</v>
      </c>
      <c r="G41" s="25">
        <f t="shared" si="0"/>
        <v>0</v>
      </c>
      <c r="H41" s="24" t="s">
        <v>132</v>
      </c>
      <c r="I41" s="26">
        <f t="shared" si="7"/>
        <v>1</v>
      </c>
      <c r="J41" s="24" t="s">
        <v>133</v>
      </c>
      <c r="K41" s="26">
        <f t="shared" si="8"/>
        <v>1</v>
      </c>
      <c r="L41" s="48" t="s">
        <v>688</v>
      </c>
      <c r="M41" s="48">
        <f t="shared" ref="M41:M70" si="35">K41+I41+G41</f>
        <v>2</v>
      </c>
      <c r="N41" s="47" t="str">
        <f t="shared" si="18"/>
        <v>ŚREDNIE</v>
      </c>
      <c r="O41" s="24"/>
      <c r="P41" s="26">
        <f t="shared" si="3"/>
        <v>1</v>
      </c>
      <c r="Q41" s="27" t="s">
        <v>655</v>
      </c>
      <c r="R41" s="62" t="str">
        <f t="shared" si="6"/>
        <v>MAŁE</v>
      </c>
      <c r="S41" s="28" t="str">
        <f t="shared" si="4"/>
        <v>Akceptacja - nie są wymagane działania</v>
      </c>
    </row>
    <row r="42" spans="1:19" ht="45" x14ac:dyDescent="0.2">
      <c r="A42" s="106"/>
      <c r="B42" s="108"/>
      <c r="C42" s="106"/>
      <c r="D42" s="185"/>
      <c r="E42" s="24" t="s">
        <v>134</v>
      </c>
      <c r="F42" s="24" t="s">
        <v>135</v>
      </c>
      <c r="G42" s="25">
        <f t="shared" si="0"/>
        <v>1</v>
      </c>
      <c r="H42" s="24" t="s">
        <v>136</v>
      </c>
      <c r="I42" s="26">
        <f t="shared" si="7"/>
        <v>1</v>
      </c>
      <c r="J42" s="24" t="s">
        <v>137</v>
      </c>
      <c r="K42" s="26">
        <f t="shared" si="8"/>
        <v>1</v>
      </c>
      <c r="L42" s="48" t="s">
        <v>688</v>
      </c>
      <c r="M42" s="48">
        <f t="shared" ref="M42" si="36">IF(L42="TAK",3,K42+I42+G42)</f>
        <v>3</v>
      </c>
      <c r="N42" s="47" t="str">
        <f t="shared" si="18"/>
        <v>WYSOKIE</v>
      </c>
      <c r="O42" s="24"/>
      <c r="P42" s="26">
        <f t="shared" si="3"/>
        <v>1</v>
      </c>
      <c r="Q42" s="27" t="s">
        <v>655</v>
      </c>
      <c r="R42" s="62" t="str">
        <f t="shared" si="6"/>
        <v>ŚREDNIE</v>
      </c>
      <c r="S42" s="28" t="str">
        <f t="shared" si="4"/>
        <v>Możliwe działania zapobiegające</v>
      </c>
    </row>
    <row r="43" spans="1:19" ht="46" thickBot="1" x14ac:dyDescent="0.25">
      <c r="A43" s="111"/>
      <c r="B43" s="112"/>
      <c r="C43" s="111"/>
      <c r="D43" s="185"/>
      <c r="E43" s="34" t="s">
        <v>138</v>
      </c>
      <c r="F43" s="34" t="s">
        <v>139</v>
      </c>
      <c r="G43" s="35">
        <f t="shared" si="0"/>
        <v>0</v>
      </c>
      <c r="H43" s="34" t="s">
        <v>140</v>
      </c>
      <c r="I43" s="36">
        <f t="shared" si="7"/>
        <v>1</v>
      </c>
      <c r="J43" s="34" t="s">
        <v>141</v>
      </c>
      <c r="K43" s="36">
        <f t="shared" si="8"/>
        <v>0</v>
      </c>
      <c r="L43" s="48" t="s">
        <v>688</v>
      </c>
      <c r="M43" s="48">
        <f t="shared" si="9"/>
        <v>1</v>
      </c>
      <c r="N43" s="47" t="str">
        <f t="shared" si="18"/>
        <v>MAŁE</v>
      </c>
      <c r="O43" s="34"/>
      <c r="P43" s="36">
        <f t="shared" si="3"/>
        <v>1</v>
      </c>
      <c r="Q43" s="37" t="s">
        <v>655</v>
      </c>
      <c r="R43" s="62" t="str">
        <f t="shared" si="6"/>
        <v>MAŁE</v>
      </c>
      <c r="S43" s="38" t="str">
        <f t="shared" si="4"/>
        <v>Akceptacja - nie są wymagane działania</v>
      </c>
    </row>
    <row r="44" spans="1:19" ht="17" thickTop="1" x14ac:dyDescent="0.2">
      <c r="D44" s="185"/>
      <c r="L44" s="48" t="s">
        <v>688</v>
      </c>
      <c r="M44" s="48">
        <f t="shared" ref="M44:M70" si="37">K44+I44+G44</f>
        <v>0</v>
      </c>
      <c r="N44" s="47">
        <f t="shared" si="18"/>
        <v>0</v>
      </c>
      <c r="R44" s="62" t="str">
        <f t="shared" si="6"/>
        <v>MAŁE</v>
      </c>
    </row>
    <row r="45" spans="1:19" x14ac:dyDescent="0.2">
      <c r="D45" s="185"/>
      <c r="L45" s="48" t="s">
        <v>688</v>
      </c>
      <c r="M45" s="48">
        <f t="shared" ref="M45" si="38">IF(L45="TAK",3,K45+I45+G45)</f>
        <v>0</v>
      </c>
      <c r="N45" s="47">
        <f t="shared" si="18"/>
        <v>0</v>
      </c>
      <c r="R45" s="62" t="str">
        <f t="shared" si="6"/>
        <v>MAŁE</v>
      </c>
    </row>
    <row r="46" spans="1:19" x14ac:dyDescent="0.2">
      <c r="D46" s="185"/>
      <c r="L46" s="48" t="s">
        <v>688</v>
      </c>
      <c r="M46" s="48">
        <f t="shared" si="9"/>
        <v>0</v>
      </c>
      <c r="N46" s="47">
        <f t="shared" si="18"/>
        <v>0</v>
      </c>
      <c r="R46" s="62" t="str">
        <f t="shared" si="6"/>
        <v>MAŁE</v>
      </c>
    </row>
    <row r="47" spans="1:19" x14ac:dyDescent="0.2">
      <c r="D47" s="185"/>
      <c r="L47" s="48" t="s">
        <v>688</v>
      </c>
      <c r="M47" s="48">
        <f t="shared" ref="M47:M70" si="39">K47+I47+G47</f>
        <v>0</v>
      </c>
      <c r="N47" s="47">
        <f t="shared" si="18"/>
        <v>0</v>
      </c>
      <c r="R47" s="62" t="str">
        <f t="shared" si="6"/>
        <v>MAŁE</v>
      </c>
    </row>
    <row r="48" spans="1:19" x14ac:dyDescent="0.2">
      <c r="D48" s="185"/>
      <c r="L48" s="48" t="s">
        <v>688</v>
      </c>
      <c r="M48" s="48">
        <f t="shared" ref="M48" si="40">IF(L48="TAK",3,K48+I48+G48)</f>
        <v>0</v>
      </c>
      <c r="N48" s="47">
        <f t="shared" si="18"/>
        <v>0</v>
      </c>
      <c r="R48" s="62" t="str">
        <f t="shared" si="6"/>
        <v>MAŁE</v>
      </c>
    </row>
    <row r="49" spans="4:18" x14ac:dyDescent="0.2">
      <c r="D49" s="185"/>
      <c r="L49" s="48" t="s">
        <v>688</v>
      </c>
      <c r="M49" s="48">
        <f t="shared" si="9"/>
        <v>0</v>
      </c>
      <c r="N49" s="47">
        <f t="shared" si="18"/>
        <v>0</v>
      </c>
      <c r="R49" s="62" t="str">
        <f t="shared" si="6"/>
        <v>MAŁE</v>
      </c>
    </row>
    <row r="50" spans="4:18" x14ac:dyDescent="0.2">
      <c r="D50" s="185"/>
      <c r="L50" s="48" t="s">
        <v>688</v>
      </c>
      <c r="M50" s="48">
        <f t="shared" ref="M50:M70" si="41">K50+I50+G50</f>
        <v>0</v>
      </c>
      <c r="N50" s="47">
        <f t="shared" si="18"/>
        <v>0</v>
      </c>
      <c r="R50" s="62" t="str">
        <f t="shared" si="6"/>
        <v>MAŁE</v>
      </c>
    </row>
    <row r="51" spans="4:18" x14ac:dyDescent="0.2">
      <c r="D51" s="185"/>
      <c r="L51" s="48" t="s">
        <v>688</v>
      </c>
      <c r="M51" s="48">
        <f t="shared" ref="M51" si="42">IF(L51="TAK",3,K51+I51+G51)</f>
        <v>0</v>
      </c>
      <c r="N51" s="47">
        <f t="shared" si="18"/>
        <v>0</v>
      </c>
      <c r="R51" s="62" t="str">
        <f t="shared" si="6"/>
        <v>MAŁE</v>
      </c>
    </row>
    <row r="52" spans="4:18" x14ac:dyDescent="0.2">
      <c r="D52" s="185"/>
      <c r="L52" s="48" t="s">
        <v>688</v>
      </c>
      <c r="M52" s="48">
        <f t="shared" si="9"/>
        <v>0</v>
      </c>
      <c r="N52" s="47">
        <f t="shared" si="18"/>
        <v>0</v>
      </c>
      <c r="R52" s="62" t="str">
        <f t="shared" si="6"/>
        <v>MAŁE</v>
      </c>
    </row>
    <row r="53" spans="4:18" x14ac:dyDescent="0.2">
      <c r="D53" s="185"/>
      <c r="L53" s="48" t="s">
        <v>688</v>
      </c>
      <c r="M53" s="48">
        <f t="shared" ref="M53:M70" si="43">K53+I53+G53</f>
        <v>0</v>
      </c>
      <c r="N53" s="47">
        <f t="shared" si="18"/>
        <v>0</v>
      </c>
      <c r="R53" s="62" t="str">
        <f t="shared" si="6"/>
        <v>MAŁE</v>
      </c>
    </row>
    <row r="54" spans="4:18" x14ac:dyDescent="0.2">
      <c r="D54" s="185"/>
      <c r="L54" s="48" t="s">
        <v>688</v>
      </c>
      <c r="M54" s="48">
        <f t="shared" ref="M54" si="44">IF(L54="TAK",3,K54+I54+G54)</f>
        <v>0</v>
      </c>
      <c r="N54" s="47">
        <f t="shared" si="18"/>
        <v>0</v>
      </c>
      <c r="R54" s="62" t="str">
        <f t="shared" si="6"/>
        <v>MAŁE</v>
      </c>
    </row>
    <row r="55" spans="4:18" x14ac:dyDescent="0.2">
      <c r="D55" s="185"/>
      <c r="L55" s="48" t="s">
        <v>688</v>
      </c>
      <c r="M55" s="48">
        <f t="shared" si="9"/>
        <v>0</v>
      </c>
      <c r="N55" s="47">
        <f t="shared" si="18"/>
        <v>0</v>
      </c>
      <c r="R55" s="62" t="str">
        <f t="shared" si="6"/>
        <v>MAŁE</v>
      </c>
    </row>
    <row r="56" spans="4:18" x14ac:dyDescent="0.2">
      <c r="D56" s="185"/>
      <c r="L56" s="48" t="s">
        <v>688</v>
      </c>
      <c r="M56" s="48">
        <f t="shared" ref="M56:M70" si="45">K56+I56+G56</f>
        <v>0</v>
      </c>
      <c r="N56" s="47">
        <f t="shared" si="18"/>
        <v>0</v>
      </c>
      <c r="R56" s="62" t="str">
        <f t="shared" si="6"/>
        <v>MAŁE</v>
      </c>
    </row>
    <row r="57" spans="4:18" x14ac:dyDescent="0.2">
      <c r="D57" s="185"/>
      <c r="L57" s="48" t="s">
        <v>688</v>
      </c>
      <c r="M57" s="48">
        <f t="shared" ref="M57" si="46">IF(L57="TAK",3,K57+I57+G57)</f>
        <v>0</v>
      </c>
      <c r="N57" s="47">
        <f t="shared" si="18"/>
        <v>0</v>
      </c>
      <c r="R57" s="62" t="str">
        <f t="shared" si="6"/>
        <v>MAŁE</v>
      </c>
    </row>
    <row r="58" spans="4:18" x14ac:dyDescent="0.2">
      <c r="D58" s="185"/>
      <c r="L58" s="48" t="s">
        <v>688</v>
      </c>
      <c r="M58" s="48">
        <f t="shared" si="9"/>
        <v>0</v>
      </c>
      <c r="N58" s="47">
        <f t="shared" si="18"/>
        <v>0</v>
      </c>
      <c r="R58" s="62" t="str">
        <f t="shared" si="6"/>
        <v>MAŁE</v>
      </c>
    </row>
    <row r="59" spans="4:18" x14ac:dyDescent="0.2">
      <c r="D59" s="185"/>
      <c r="L59" s="48" t="s">
        <v>688</v>
      </c>
      <c r="M59" s="48">
        <f t="shared" ref="M59:M70" si="47">K59+I59+G59</f>
        <v>0</v>
      </c>
      <c r="N59" s="47">
        <f t="shared" si="18"/>
        <v>0</v>
      </c>
      <c r="R59" s="62" t="str">
        <f t="shared" si="6"/>
        <v>MAŁE</v>
      </c>
    </row>
    <row r="60" spans="4:18" x14ac:dyDescent="0.2">
      <c r="D60" s="185"/>
      <c r="L60" s="48" t="s">
        <v>688</v>
      </c>
      <c r="M60" s="48">
        <f t="shared" ref="M60" si="48">IF(L60="TAK",3,K60+I60+G60)</f>
        <v>0</v>
      </c>
      <c r="N60" s="47">
        <f t="shared" si="18"/>
        <v>0</v>
      </c>
      <c r="R60" s="62" t="str">
        <f t="shared" si="6"/>
        <v>MAŁE</v>
      </c>
    </row>
    <row r="61" spans="4:18" x14ac:dyDescent="0.2">
      <c r="D61" s="185"/>
      <c r="L61" s="48" t="s">
        <v>688</v>
      </c>
      <c r="M61" s="48">
        <f t="shared" si="9"/>
        <v>0</v>
      </c>
      <c r="N61" s="47">
        <f t="shared" si="18"/>
        <v>0</v>
      </c>
      <c r="R61" s="62" t="str">
        <f t="shared" si="6"/>
        <v>MAŁE</v>
      </c>
    </row>
    <row r="62" spans="4:18" x14ac:dyDescent="0.2">
      <c r="D62" s="185"/>
      <c r="L62" s="48" t="s">
        <v>688</v>
      </c>
      <c r="M62" s="48">
        <f t="shared" ref="M62:M70" si="49">K62+I62+G62</f>
        <v>0</v>
      </c>
      <c r="N62" s="47">
        <f t="shared" si="18"/>
        <v>0</v>
      </c>
      <c r="R62" s="62" t="str">
        <f t="shared" si="6"/>
        <v>MAŁE</v>
      </c>
    </row>
    <row r="63" spans="4:18" x14ac:dyDescent="0.2">
      <c r="D63" s="185"/>
      <c r="L63" s="48" t="s">
        <v>688</v>
      </c>
      <c r="M63" s="48">
        <f t="shared" ref="M63" si="50">IF(L63="TAK",3,K63+I63+G63)</f>
        <v>0</v>
      </c>
      <c r="N63" s="47">
        <f t="shared" si="18"/>
        <v>0</v>
      </c>
      <c r="R63" s="62" t="str">
        <f t="shared" si="6"/>
        <v>MAŁE</v>
      </c>
    </row>
    <row r="64" spans="4:18" x14ac:dyDescent="0.2">
      <c r="D64" s="185"/>
      <c r="L64" s="48" t="s">
        <v>688</v>
      </c>
      <c r="M64" s="48">
        <f t="shared" si="9"/>
        <v>0</v>
      </c>
      <c r="N64" s="47">
        <f t="shared" si="18"/>
        <v>0</v>
      </c>
      <c r="R64" s="62" t="str">
        <f t="shared" si="6"/>
        <v>MAŁE</v>
      </c>
    </row>
    <row r="65" spans="4:18" x14ac:dyDescent="0.2">
      <c r="D65" s="185"/>
      <c r="L65" s="48" t="s">
        <v>688</v>
      </c>
      <c r="M65" s="48">
        <f t="shared" ref="M65:M70" si="51">K65+I65+G65</f>
        <v>0</v>
      </c>
      <c r="N65" s="47">
        <f t="shared" si="18"/>
        <v>0</v>
      </c>
      <c r="R65" s="62" t="str">
        <f t="shared" si="6"/>
        <v>MAŁE</v>
      </c>
    </row>
    <row r="66" spans="4:18" x14ac:dyDescent="0.2">
      <c r="D66" s="185"/>
      <c r="L66" s="48" t="s">
        <v>688</v>
      </c>
      <c r="M66" s="48">
        <f t="shared" ref="M66" si="52">IF(L66="TAK",3,K66+I66+G66)</f>
        <v>0</v>
      </c>
      <c r="N66" s="47">
        <f t="shared" si="18"/>
        <v>0</v>
      </c>
      <c r="R66" s="62" t="str">
        <f t="shared" si="6"/>
        <v>MAŁE</v>
      </c>
    </row>
    <row r="67" spans="4:18" x14ac:dyDescent="0.2">
      <c r="D67" s="185"/>
      <c r="L67" s="48" t="s">
        <v>688</v>
      </c>
      <c r="M67" s="48">
        <f t="shared" si="9"/>
        <v>0</v>
      </c>
      <c r="N67" s="47">
        <f t="shared" si="18"/>
        <v>0</v>
      </c>
    </row>
    <row r="68" spans="4:18" x14ac:dyDescent="0.2">
      <c r="D68" s="185"/>
      <c r="L68" s="48" t="s">
        <v>688</v>
      </c>
      <c r="M68" s="48">
        <f t="shared" ref="M68:M70" si="53">K68+I68+G68</f>
        <v>0</v>
      </c>
      <c r="N68" s="47">
        <f t="shared" si="18"/>
        <v>0</v>
      </c>
    </row>
    <row r="69" spans="4:18" x14ac:dyDescent="0.2">
      <c r="D69" s="185"/>
      <c r="L69" s="48" t="s">
        <v>688</v>
      </c>
      <c r="M69" s="48">
        <f t="shared" ref="M69:M70" si="54">IF(L69="TAK",3,K69+I69+G69)</f>
        <v>0</v>
      </c>
      <c r="N69" s="47">
        <f t="shared" si="18"/>
        <v>0</v>
      </c>
    </row>
    <row r="70" spans="4:18" ht="17" thickBot="1" x14ac:dyDescent="0.25">
      <c r="D70" s="186"/>
      <c r="L70" s="48" t="s">
        <v>688</v>
      </c>
      <c r="M70" s="48">
        <f t="shared" si="54"/>
        <v>0</v>
      </c>
      <c r="N70" s="49">
        <f t="shared" si="18"/>
        <v>0</v>
      </c>
    </row>
    <row r="71" spans="4:18" ht="17" thickTop="1" x14ac:dyDescent="0.2"/>
  </sheetData>
  <mergeCells count="19">
    <mergeCell ref="D2:D70"/>
    <mergeCell ref="A30:A38"/>
    <mergeCell ref="B30:B38"/>
    <mergeCell ref="C30:C38"/>
    <mergeCell ref="A39:A43"/>
    <mergeCell ref="B39:B43"/>
    <mergeCell ref="C39:C43"/>
    <mergeCell ref="A16:A23"/>
    <mergeCell ref="B16:B23"/>
    <mergeCell ref="C16:C23"/>
    <mergeCell ref="A24:A29"/>
    <mergeCell ref="B24:B29"/>
    <mergeCell ref="C24:C29"/>
    <mergeCell ref="A2:A10"/>
    <mergeCell ref="B2:B10"/>
    <mergeCell ref="C2:C10"/>
    <mergeCell ref="A11:A15"/>
    <mergeCell ref="B11:B15"/>
    <mergeCell ref="C11:C15"/>
  </mergeCells>
  <conditionalFormatting sqref="Q1:Q43">
    <cfRule type="containsText" dxfId="206" priority="51" operator="containsText" text="WYSOKIE">
      <formula>NOT(ISERROR(SEARCH("WYSOKIE",Q1)))</formula>
    </cfRule>
    <cfRule type="containsText" dxfId="205" priority="52" operator="containsText" text="ŚREDNIE">
      <formula>NOT(ISERROR(SEARCH("ŚREDNIE",Q1)))</formula>
    </cfRule>
    <cfRule type="containsText" dxfId="204" priority="53"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197" priority="4" operator="containsText" text="ŚREDNIE">
      <formula>NOT(ISERROR(SEARCH("ŚREDNIE",N2)))</formula>
    </cfRule>
    <cfRule type="containsText" dxfId="196" priority="5" operator="containsText" text="WYSOKIE">
      <formula>NOT(ISERROR(SEARCH("WYSOKIE",N2)))</formula>
    </cfRule>
    <cfRule type="containsText" dxfId="195"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14" priority="1" operator="containsText" text="WYSOKIE">
      <formula>NOT(ISERROR(SEARCH("WYSOKIE",R1)))</formula>
    </cfRule>
    <cfRule type="containsText" dxfId="13" priority="2" operator="containsText" text="ŚREDNIE">
      <formula>NOT(ISERROR(SEARCH("ŚREDNIE",R1)))</formula>
    </cfRule>
  </conditionalFormatting>
  <conditionalFormatting sqref="R2:R66">
    <cfRule type="containsText" dxfId="12" priority="3" operator="containsText" text="MAŁE">
      <formula>NOT(ISERROR(SEARCH("MAŁE",R2)))</formula>
    </cfRule>
  </conditionalFormatting>
  <dataValidations count="1">
    <dataValidation type="list" showInputMessage="1" showErrorMessage="1" errorTitle="Błędne dane" error="Wartość danych spoza zakresu" sqref="Q2:Q43" xr:uid="{2F543D8F-1832-4040-801D-CC8269479EC1}">
      <formula1>"MAŁE,ŚREDNIE,WYSOKIE"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D998A-0815-421E-B033-96E71BE146B5}">
  <dimension ref="A1:S71"/>
  <sheetViews>
    <sheetView topLeftCell="F1" workbookViewId="0">
      <selection activeCell="R1" sqref="R1:R1048576"/>
    </sheetView>
  </sheetViews>
  <sheetFormatPr baseColWidth="10" defaultColWidth="10.5" defaultRowHeight="16" x14ac:dyDescent="0.2"/>
  <cols>
    <col min="1" max="1" width="6.1640625" style="1" customWidth="1"/>
    <col min="2" max="2" width="24.5" style="2" customWidth="1"/>
    <col min="3" max="3" width="37" customWidth="1"/>
    <col min="4" max="4" width="37" style="29" customWidth="1"/>
    <col min="5" max="5" width="48.83203125" customWidth="1"/>
    <col min="6" max="6" width="43.6640625" customWidth="1"/>
    <col min="7" max="7" width="3.6640625" customWidth="1"/>
    <col min="8" max="8" width="50" customWidth="1"/>
    <col min="9" max="9" width="4.1640625" customWidth="1"/>
    <col min="10" max="10" width="40.5" customWidth="1"/>
    <col min="11" max="11" width="3.5" customWidth="1"/>
    <col min="12" max="12" width="22.33203125" style="29" customWidth="1"/>
    <col min="13" max="14" width="10.5" style="29"/>
    <col min="15" max="15" width="38" customWidth="1"/>
    <col min="17" max="17" width="17.1640625" customWidth="1"/>
    <col min="18" max="18" width="10.33203125" customWidth="1"/>
    <col min="19" max="19" width="37.5" customWidth="1"/>
  </cols>
  <sheetData>
    <row r="1" spans="1:19" s="3" customFormat="1" ht="47.25" customHeight="1" thickTop="1" thickBot="1" x14ac:dyDescent="0.25">
      <c r="A1" s="21" t="s">
        <v>0</v>
      </c>
      <c r="B1" s="22" t="s">
        <v>657</v>
      </c>
      <c r="C1" s="22" t="s">
        <v>1</v>
      </c>
      <c r="D1" s="55" t="s">
        <v>689</v>
      </c>
      <c r="E1" s="30" t="s">
        <v>58</v>
      </c>
      <c r="F1" s="30" t="s">
        <v>59</v>
      </c>
      <c r="G1" s="30"/>
      <c r="H1" s="30" t="s">
        <v>60</v>
      </c>
      <c r="I1" s="30"/>
      <c r="J1" s="30" t="s">
        <v>61</v>
      </c>
      <c r="K1" s="31"/>
      <c r="L1" s="57" t="s">
        <v>687</v>
      </c>
      <c r="M1" s="57"/>
      <c r="N1" s="57" t="s">
        <v>650</v>
      </c>
      <c r="O1" s="30" t="s">
        <v>652</v>
      </c>
      <c r="P1" s="30"/>
      <c r="Q1" s="32" t="s">
        <v>653</v>
      </c>
      <c r="R1" s="59" t="s">
        <v>654</v>
      </c>
      <c r="S1" s="33" t="s">
        <v>656</v>
      </c>
    </row>
    <row r="2" spans="1:19" ht="61" thickTop="1" x14ac:dyDescent="0.2">
      <c r="A2" s="114">
        <v>4</v>
      </c>
      <c r="B2" s="116" t="s">
        <v>667</v>
      </c>
      <c r="C2" s="118" t="s">
        <v>15</v>
      </c>
      <c r="D2" s="184" t="s">
        <v>690</v>
      </c>
      <c r="E2" s="24" t="s">
        <v>198</v>
      </c>
      <c r="F2" s="24" t="s">
        <v>199</v>
      </c>
      <c r="G2" s="25">
        <f t="shared" ref="G2:G23" si="0">IF(OR(LEFT(F2,3)="Tak",LEFT(F2,3)="Moż"),1,0)</f>
        <v>0</v>
      </c>
      <c r="H2" s="24" t="s">
        <v>200</v>
      </c>
      <c r="I2" s="26">
        <f t="shared" ref="I2:I25" si="1">IF(OR(LEFT(H2,3)="Tak",LEFT(H2,3)="Moż"),1,0)</f>
        <v>1</v>
      </c>
      <c r="J2" s="24" t="s">
        <v>201</v>
      </c>
      <c r="K2" s="26">
        <f t="shared" ref="K2:K25" si="2">IF(OR(LEFT(J2,3)="Tak",LEFT(J2,3)="Moż"),1,0)</f>
        <v>1</v>
      </c>
      <c r="L2" s="48" t="s">
        <v>688</v>
      </c>
      <c r="M2" s="48">
        <f>IF(L2="TAK",3,K2+I2+G2)</f>
        <v>2</v>
      </c>
      <c r="N2" s="47" t="str">
        <f>IF(M2=1,"MAŁE",IF(M2=2,"ŚREDNIE",IF(M2=3,"WYSOKIE",)))</f>
        <v>ŚREDNIE</v>
      </c>
      <c r="O2" s="24"/>
      <c r="P2" s="26">
        <f t="shared" ref="P2:P23" si="3">IF(Q2="MAŁE",1,IF(Q2="ŚREDNIE",2,IF(Q2="WYSOKIE",3,"BŁĄD")))</f>
        <v>1</v>
      </c>
      <c r="Q2" s="27" t="s">
        <v>655</v>
      </c>
      <c r="R2" s="62" t="str">
        <f>IF((M2*P2)&lt;=2,"MAŁE",IF((M2*P2)&lt;6,"ŚREDNIE",IF((M2*P2)&gt;=6,"WYSOKIE")))</f>
        <v>MAŁE</v>
      </c>
      <c r="S2" s="28" t="str">
        <f t="shared" ref="S2:S23" si="4">IF(R2="MAŁE","Akceptacja - nie są wymagane działania",IF(R2="ŚREDNIE","Możliwe działania zapobiegające",IF(R2="WYSOKIE","Wskaż działania zapobiegające ryzyku",0)))</f>
        <v>Akceptacja - nie są wymagane działania</v>
      </c>
    </row>
    <row r="3" spans="1:19" ht="60" x14ac:dyDescent="0.2">
      <c r="A3" s="115"/>
      <c r="B3" s="117"/>
      <c r="C3" s="119"/>
      <c r="D3" s="185"/>
      <c r="E3" s="24" t="s">
        <v>202</v>
      </c>
      <c r="F3" s="24" t="s">
        <v>203</v>
      </c>
      <c r="G3" s="25">
        <f t="shared" si="0"/>
        <v>0</v>
      </c>
      <c r="H3" s="24" t="s">
        <v>204</v>
      </c>
      <c r="I3" s="26">
        <f t="shared" si="1"/>
        <v>1</v>
      </c>
      <c r="J3" s="24" t="s">
        <v>205</v>
      </c>
      <c r="K3" s="26">
        <f t="shared" si="2"/>
        <v>1</v>
      </c>
      <c r="L3" s="48" t="s">
        <v>688</v>
      </c>
      <c r="M3" s="48">
        <f>IF(L3="TAK",3,K3+I3+G3)</f>
        <v>2</v>
      </c>
      <c r="N3" s="47" t="str">
        <f t="shared" ref="N3:N11" si="5">IF((G3=1)+(I3=1)+(K3=1)=1,"MAŁE",IF((G3=1)+(I3=1)+(K3=1)=2,"ŚREDNIE",IF((G3=1)+(I3=1)+(K3=1)=3,"WYSOKIE",)))</f>
        <v>ŚREDNIE</v>
      </c>
      <c r="O3" s="24"/>
      <c r="P3" s="26">
        <f t="shared" si="3"/>
        <v>1</v>
      </c>
      <c r="Q3" s="27" t="s">
        <v>655</v>
      </c>
      <c r="R3" s="62" t="str">
        <f t="shared" ref="R3:R66" si="6">IF((M3*P3)&lt;=2,"MAŁE",IF((M3*P3)&lt;6,"ŚREDNIE",IF((M3*P3)&gt;=6,"WYSOKIE")))</f>
        <v>MAŁE</v>
      </c>
      <c r="S3" s="28" t="str">
        <f t="shared" si="4"/>
        <v>Akceptacja - nie są wymagane działania</v>
      </c>
    </row>
    <row r="4" spans="1:19" ht="60" x14ac:dyDescent="0.2">
      <c r="A4" s="115"/>
      <c r="B4" s="117"/>
      <c r="C4" s="119"/>
      <c r="D4" s="185"/>
      <c r="E4" s="24" t="s">
        <v>206</v>
      </c>
      <c r="F4" s="24" t="s">
        <v>207</v>
      </c>
      <c r="G4" s="25">
        <f t="shared" si="0"/>
        <v>1</v>
      </c>
      <c r="H4" s="24" t="s">
        <v>208</v>
      </c>
      <c r="I4" s="26">
        <f t="shared" si="1"/>
        <v>0</v>
      </c>
      <c r="J4" s="24" t="s">
        <v>209</v>
      </c>
      <c r="K4" s="26">
        <f t="shared" si="2"/>
        <v>1</v>
      </c>
      <c r="L4" s="48" t="s">
        <v>688</v>
      </c>
      <c r="M4" s="48">
        <f t="shared" ref="M4:M67" si="7">IF(L4="TAK",3,K4+I4+G4)</f>
        <v>2</v>
      </c>
      <c r="N4" s="47" t="str">
        <f t="shared" si="5"/>
        <v>ŚREDNIE</v>
      </c>
      <c r="O4" s="24"/>
      <c r="P4" s="26">
        <f t="shared" si="3"/>
        <v>1</v>
      </c>
      <c r="Q4" s="27" t="s">
        <v>655</v>
      </c>
      <c r="R4" s="62" t="str">
        <f t="shared" si="6"/>
        <v>MAŁE</v>
      </c>
      <c r="S4" s="28" t="str">
        <f t="shared" si="4"/>
        <v>Akceptacja - nie są wymagane działania</v>
      </c>
    </row>
    <row r="5" spans="1:19" ht="60" x14ac:dyDescent="0.2">
      <c r="A5" s="115"/>
      <c r="B5" s="117"/>
      <c r="C5" s="119"/>
      <c r="D5" s="185"/>
      <c r="E5" s="24" t="s">
        <v>210</v>
      </c>
      <c r="F5" s="24" t="s">
        <v>211</v>
      </c>
      <c r="G5" s="25">
        <f t="shared" si="0"/>
        <v>1</v>
      </c>
      <c r="H5" s="24" t="s">
        <v>212</v>
      </c>
      <c r="I5" s="26">
        <f t="shared" si="1"/>
        <v>1</v>
      </c>
      <c r="J5" s="24" t="s">
        <v>213</v>
      </c>
      <c r="K5" s="26">
        <f t="shared" si="2"/>
        <v>1</v>
      </c>
      <c r="L5" s="48" t="s">
        <v>688</v>
      </c>
      <c r="M5" s="48">
        <f t="shared" ref="M5:M36" si="8">K5+I5+G5</f>
        <v>3</v>
      </c>
      <c r="N5" s="47" t="str">
        <f t="shared" si="5"/>
        <v>WYSOKIE</v>
      </c>
      <c r="O5" s="24"/>
      <c r="P5" s="26">
        <f t="shared" si="3"/>
        <v>1</v>
      </c>
      <c r="Q5" s="27" t="s">
        <v>655</v>
      </c>
      <c r="R5" s="62" t="str">
        <f t="shared" si="6"/>
        <v>ŚREDNIE</v>
      </c>
      <c r="S5" s="28" t="str">
        <f t="shared" si="4"/>
        <v>Możliwe działania zapobiegające</v>
      </c>
    </row>
    <row r="6" spans="1:19" ht="60" x14ac:dyDescent="0.2">
      <c r="A6" s="115"/>
      <c r="B6" s="117"/>
      <c r="C6" s="119"/>
      <c r="D6" s="185"/>
      <c r="E6" s="24" t="s">
        <v>214</v>
      </c>
      <c r="F6" s="24" t="s">
        <v>215</v>
      </c>
      <c r="G6" s="25">
        <f t="shared" si="0"/>
        <v>1</v>
      </c>
      <c r="H6" s="24" t="s">
        <v>216</v>
      </c>
      <c r="I6" s="26">
        <f t="shared" si="1"/>
        <v>1</v>
      </c>
      <c r="J6" s="24" t="s">
        <v>217</v>
      </c>
      <c r="K6" s="26">
        <f t="shared" si="2"/>
        <v>0</v>
      </c>
      <c r="L6" s="48" t="s">
        <v>688</v>
      </c>
      <c r="M6" s="48">
        <f t="shared" ref="M6" si="9">IF(L6="TAK",3,K6+I6+G6)</f>
        <v>2</v>
      </c>
      <c r="N6" s="47" t="str">
        <f t="shared" si="5"/>
        <v>ŚREDNIE</v>
      </c>
      <c r="O6" s="24"/>
      <c r="P6" s="26">
        <f t="shared" si="3"/>
        <v>1</v>
      </c>
      <c r="Q6" s="27" t="s">
        <v>655</v>
      </c>
      <c r="R6" s="62" t="str">
        <f t="shared" si="6"/>
        <v>MAŁE</v>
      </c>
      <c r="S6" s="28" t="str">
        <f t="shared" si="4"/>
        <v>Akceptacja - nie są wymagane działania</v>
      </c>
    </row>
    <row r="7" spans="1:19" ht="60" x14ac:dyDescent="0.2">
      <c r="A7" s="115"/>
      <c r="B7" s="117"/>
      <c r="C7" s="119"/>
      <c r="D7" s="185"/>
      <c r="E7" s="24" t="s">
        <v>218</v>
      </c>
      <c r="F7" s="24" t="s">
        <v>219</v>
      </c>
      <c r="G7" s="25">
        <f t="shared" si="0"/>
        <v>0</v>
      </c>
      <c r="H7" s="24" t="s">
        <v>220</v>
      </c>
      <c r="I7" s="26">
        <f t="shared" si="1"/>
        <v>1</v>
      </c>
      <c r="J7" s="24" t="s">
        <v>221</v>
      </c>
      <c r="K7" s="26">
        <f t="shared" si="2"/>
        <v>1</v>
      </c>
      <c r="L7" s="48" t="s">
        <v>688</v>
      </c>
      <c r="M7" s="48">
        <f t="shared" si="7"/>
        <v>2</v>
      </c>
      <c r="N7" s="47" t="str">
        <f t="shared" si="5"/>
        <v>ŚREDNIE</v>
      </c>
      <c r="O7" s="24"/>
      <c r="P7" s="26">
        <f t="shared" si="3"/>
        <v>1</v>
      </c>
      <c r="Q7" s="27" t="s">
        <v>655</v>
      </c>
      <c r="R7" s="62" t="str">
        <f t="shared" si="6"/>
        <v>MAŁE</v>
      </c>
      <c r="S7" s="28" t="str">
        <f t="shared" si="4"/>
        <v>Akceptacja - nie są wymagane działania</v>
      </c>
    </row>
    <row r="8" spans="1:19" ht="60" x14ac:dyDescent="0.2">
      <c r="A8" s="115"/>
      <c r="B8" s="117"/>
      <c r="C8" s="119"/>
      <c r="D8" s="185"/>
      <c r="E8" s="24" t="s">
        <v>222</v>
      </c>
      <c r="F8" s="24" t="s">
        <v>223</v>
      </c>
      <c r="G8" s="25">
        <f t="shared" si="0"/>
        <v>1</v>
      </c>
      <c r="H8" s="24" t="s">
        <v>224</v>
      </c>
      <c r="I8" s="26">
        <f t="shared" si="1"/>
        <v>1</v>
      </c>
      <c r="J8" s="24" t="s">
        <v>225</v>
      </c>
      <c r="K8" s="26">
        <f t="shared" si="2"/>
        <v>1</v>
      </c>
      <c r="L8" s="48" t="s">
        <v>688</v>
      </c>
      <c r="M8" s="48">
        <f t="shared" ref="M8:M39" si="10">K8+I8+G8</f>
        <v>3</v>
      </c>
      <c r="N8" s="47" t="str">
        <f t="shared" si="5"/>
        <v>WYSOKIE</v>
      </c>
      <c r="O8" s="24"/>
      <c r="P8" s="26">
        <f t="shared" si="3"/>
        <v>1</v>
      </c>
      <c r="Q8" s="27" t="s">
        <v>655</v>
      </c>
      <c r="R8" s="62" t="str">
        <f t="shared" si="6"/>
        <v>ŚREDNIE</v>
      </c>
      <c r="S8" s="28" t="str">
        <f t="shared" si="4"/>
        <v>Możliwe działania zapobiegające</v>
      </c>
    </row>
    <row r="9" spans="1:19" ht="45" x14ac:dyDescent="0.2">
      <c r="A9" s="115"/>
      <c r="B9" s="117"/>
      <c r="C9" s="119"/>
      <c r="D9" s="185"/>
      <c r="E9" s="24" t="s">
        <v>226</v>
      </c>
      <c r="F9" s="24" t="s">
        <v>227</v>
      </c>
      <c r="G9" s="25">
        <f t="shared" si="0"/>
        <v>0</v>
      </c>
      <c r="H9" s="24" t="s">
        <v>228</v>
      </c>
      <c r="I9" s="26">
        <f t="shared" si="1"/>
        <v>1</v>
      </c>
      <c r="J9" s="24" t="s">
        <v>229</v>
      </c>
      <c r="K9" s="26">
        <f t="shared" si="2"/>
        <v>1</v>
      </c>
      <c r="L9" s="48" t="s">
        <v>688</v>
      </c>
      <c r="M9" s="48">
        <f t="shared" ref="M9" si="11">IF(L9="TAK",3,K9+I9+G9)</f>
        <v>2</v>
      </c>
      <c r="N9" s="47" t="str">
        <f t="shared" si="5"/>
        <v>ŚREDNIE</v>
      </c>
      <c r="O9" s="24"/>
      <c r="P9" s="26">
        <f t="shared" si="3"/>
        <v>1</v>
      </c>
      <c r="Q9" s="27" t="s">
        <v>655</v>
      </c>
      <c r="R9" s="62" t="str">
        <f t="shared" si="6"/>
        <v>MAŁE</v>
      </c>
      <c r="S9" s="28" t="str">
        <f t="shared" si="4"/>
        <v>Akceptacja - nie są wymagane działania</v>
      </c>
    </row>
    <row r="10" spans="1:19" ht="60" x14ac:dyDescent="0.2">
      <c r="A10" s="115"/>
      <c r="B10" s="117"/>
      <c r="C10" s="119"/>
      <c r="D10" s="185"/>
      <c r="E10" s="24" t="s">
        <v>230</v>
      </c>
      <c r="F10" s="24" t="s">
        <v>231</v>
      </c>
      <c r="G10" s="25">
        <f t="shared" si="0"/>
        <v>0</v>
      </c>
      <c r="H10" s="24" t="s">
        <v>232</v>
      </c>
      <c r="I10" s="26">
        <f t="shared" si="1"/>
        <v>1</v>
      </c>
      <c r="J10" s="24" t="s">
        <v>233</v>
      </c>
      <c r="K10" s="26">
        <f t="shared" si="2"/>
        <v>1</v>
      </c>
      <c r="L10" s="48" t="s">
        <v>688</v>
      </c>
      <c r="M10" s="48">
        <f t="shared" si="7"/>
        <v>2</v>
      </c>
      <c r="N10" s="47" t="str">
        <f t="shared" si="5"/>
        <v>ŚREDNIE</v>
      </c>
      <c r="O10" s="24"/>
      <c r="P10" s="26">
        <f t="shared" si="3"/>
        <v>1</v>
      </c>
      <c r="Q10" s="27" t="s">
        <v>655</v>
      </c>
      <c r="R10" s="62" t="str">
        <f t="shared" si="6"/>
        <v>MAŁE</v>
      </c>
      <c r="S10" s="28" t="str">
        <f t="shared" si="4"/>
        <v>Akceptacja - nie są wymagane działania</v>
      </c>
    </row>
    <row r="11" spans="1:19" ht="60" x14ac:dyDescent="0.2">
      <c r="A11" s="115">
        <v>4</v>
      </c>
      <c r="B11" s="117" t="s">
        <v>667</v>
      </c>
      <c r="C11" s="119" t="s">
        <v>5</v>
      </c>
      <c r="D11" s="185"/>
      <c r="E11" s="24" t="s">
        <v>275</v>
      </c>
      <c r="F11" s="24" t="s">
        <v>276</v>
      </c>
      <c r="G11" s="25">
        <f t="shared" si="0"/>
        <v>1</v>
      </c>
      <c r="H11" s="24" t="s">
        <v>277</v>
      </c>
      <c r="I11" s="26">
        <f t="shared" si="1"/>
        <v>1</v>
      </c>
      <c r="J11" s="24" t="s">
        <v>278</v>
      </c>
      <c r="K11" s="26">
        <f t="shared" si="2"/>
        <v>1</v>
      </c>
      <c r="L11" s="48" t="s">
        <v>688</v>
      </c>
      <c r="M11" s="48">
        <f t="shared" ref="M11:M42" si="12">K11+I11+G11</f>
        <v>3</v>
      </c>
      <c r="N11" s="47" t="str">
        <f t="shared" si="5"/>
        <v>WYSOKIE</v>
      </c>
      <c r="O11" s="24"/>
      <c r="P11" s="26">
        <f t="shared" si="3"/>
        <v>1</v>
      </c>
      <c r="Q11" s="27" t="s">
        <v>655</v>
      </c>
      <c r="R11" s="62" t="str">
        <f t="shared" si="6"/>
        <v>ŚREDNIE</v>
      </c>
      <c r="S11" s="28" t="str">
        <f t="shared" si="4"/>
        <v>Możliwe działania zapobiegające</v>
      </c>
    </row>
    <row r="12" spans="1:19" ht="60" x14ac:dyDescent="0.2">
      <c r="A12" s="115"/>
      <c r="B12" s="117"/>
      <c r="C12" s="119"/>
      <c r="D12" s="185"/>
      <c r="E12" s="24" t="s">
        <v>279</v>
      </c>
      <c r="F12" s="24" t="s">
        <v>280</v>
      </c>
      <c r="G12" s="25">
        <f t="shared" si="0"/>
        <v>1</v>
      </c>
      <c r="H12" s="24" t="s">
        <v>281</v>
      </c>
      <c r="I12" s="26">
        <f t="shared" si="1"/>
        <v>1</v>
      </c>
      <c r="J12" s="24" t="s">
        <v>282</v>
      </c>
      <c r="K12" s="26">
        <f t="shared" si="2"/>
        <v>1</v>
      </c>
      <c r="L12" s="48" t="s">
        <v>688</v>
      </c>
      <c r="M12" s="48">
        <f t="shared" ref="M12" si="13">IF(L12="TAK",3,K12+I12+G12)</f>
        <v>3</v>
      </c>
      <c r="N12" s="47" t="str">
        <f>IF((G12=1)+(I12=1)+(K12=1)=1,"MAŁE",IF((G12=1)+(I12=1)+(K12=1)=2,"ŚREDNIE",IF((G12=1)+(I12=1)+(K12=1)=3,"WYSOKIE",)))</f>
        <v>WYSOKIE</v>
      </c>
      <c r="O12" s="24"/>
      <c r="P12" s="26">
        <f t="shared" si="3"/>
        <v>1</v>
      </c>
      <c r="Q12" s="27" t="s">
        <v>655</v>
      </c>
      <c r="R12" s="62" t="str">
        <f t="shared" si="6"/>
        <v>ŚREDNIE</v>
      </c>
      <c r="S12" s="28" t="str">
        <f t="shared" si="4"/>
        <v>Możliwe działania zapobiegające</v>
      </c>
    </row>
    <row r="13" spans="1:19" ht="45" x14ac:dyDescent="0.2">
      <c r="A13" s="115"/>
      <c r="B13" s="117"/>
      <c r="C13" s="119"/>
      <c r="D13" s="185"/>
      <c r="E13" s="24" t="s">
        <v>283</v>
      </c>
      <c r="F13" s="24" t="s">
        <v>284</v>
      </c>
      <c r="G13" s="25">
        <f t="shared" si="0"/>
        <v>0</v>
      </c>
      <c r="H13" s="24" t="s">
        <v>285</v>
      </c>
      <c r="I13" s="26">
        <f t="shared" si="1"/>
        <v>1</v>
      </c>
      <c r="J13" s="24" t="s">
        <v>286</v>
      </c>
      <c r="K13" s="26">
        <f t="shared" si="2"/>
        <v>1</v>
      </c>
      <c r="L13" s="48" t="s">
        <v>688</v>
      </c>
      <c r="M13" s="48">
        <f t="shared" si="7"/>
        <v>2</v>
      </c>
      <c r="N13" s="47" t="str">
        <f>IF((G13=1)+(I13=1)+(K13=1)=1,"MAŁE",IF((G13=1)+(I13=1)+(K13=1)=2,"ŚREDNIE",IF((G13=1)+(I13=1)+(K13=1)=3,"WYSOKIE",)))</f>
        <v>ŚREDNIE</v>
      </c>
      <c r="O13" s="24"/>
      <c r="P13" s="26">
        <f t="shared" si="3"/>
        <v>1</v>
      </c>
      <c r="Q13" s="27" t="s">
        <v>655</v>
      </c>
      <c r="R13" s="62" t="str">
        <f t="shared" si="6"/>
        <v>MAŁE</v>
      </c>
      <c r="S13" s="28" t="str">
        <f t="shared" si="4"/>
        <v>Akceptacja - nie są wymagane działania</v>
      </c>
    </row>
    <row r="14" spans="1:19" ht="60" x14ac:dyDescent="0.2">
      <c r="A14" s="115"/>
      <c r="B14" s="117"/>
      <c r="C14" s="119"/>
      <c r="D14" s="185"/>
      <c r="E14" s="24" t="s">
        <v>287</v>
      </c>
      <c r="F14" s="24" t="s">
        <v>288</v>
      </c>
      <c r="G14" s="25">
        <f t="shared" si="0"/>
        <v>1</v>
      </c>
      <c r="H14" s="24" t="s">
        <v>289</v>
      </c>
      <c r="I14" s="26">
        <f t="shared" si="1"/>
        <v>1</v>
      </c>
      <c r="J14" s="24" t="s">
        <v>290</v>
      </c>
      <c r="K14" s="26">
        <f t="shared" si="2"/>
        <v>1</v>
      </c>
      <c r="L14" s="48" t="s">
        <v>688</v>
      </c>
      <c r="M14" s="48">
        <f t="shared" ref="M14:M45" si="14">K14+I14+G14</f>
        <v>3</v>
      </c>
      <c r="N14" s="47" t="str">
        <f>IF((G14=1)+(I14=1)+(K14=1)=1,"MAŁE",IF((G14=1)+(I14=1)+(K14=1)=2,"ŚREDNIE",IF((G14=1)+(I14=1)+(K14=1)=3,"WYSOKIE",)))</f>
        <v>WYSOKIE</v>
      </c>
      <c r="O14" s="24"/>
      <c r="P14" s="26">
        <f t="shared" si="3"/>
        <v>1</v>
      </c>
      <c r="Q14" s="27" t="s">
        <v>655</v>
      </c>
      <c r="R14" s="62" t="str">
        <f t="shared" si="6"/>
        <v>ŚREDNIE</v>
      </c>
      <c r="S14" s="28" t="str">
        <f t="shared" si="4"/>
        <v>Możliwe działania zapobiegające</v>
      </c>
    </row>
    <row r="15" spans="1:19" ht="60" x14ac:dyDescent="0.2">
      <c r="A15" s="115"/>
      <c r="B15" s="117"/>
      <c r="C15" s="119"/>
      <c r="D15" s="185"/>
      <c r="E15" s="24" t="s">
        <v>291</v>
      </c>
      <c r="F15" s="24" t="s">
        <v>292</v>
      </c>
      <c r="G15" s="25">
        <f t="shared" si="0"/>
        <v>0</v>
      </c>
      <c r="H15" s="24" t="s">
        <v>293</v>
      </c>
      <c r="I15" s="26">
        <f t="shared" si="1"/>
        <v>1</v>
      </c>
      <c r="J15" s="24" t="s">
        <v>294</v>
      </c>
      <c r="K15" s="26">
        <f t="shared" si="2"/>
        <v>1</v>
      </c>
      <c r="L15" s="48" t="s">
        <v>688</v>
      </c>
      <c r="M15" s="48">
        <f t="shared" ref="M15" si="15">IF(L15="TAK",3,K15+I15+G15)</f>
        <v>2</v>
      </c>
      <c r="N15" s="47" t="str">
        <f t="shared" ref="N15:N70" si="16">IF((G15=1)+(I15=1)+(K15=1)=1,"MAŁE",IF((G15=1)+(I15=1)+(K15=1)=2,"ŚREDNIE",IF((G15=1)+(I15=1)+(K15=1)=3,"WYSOKIE",)))</f>
        <v>ŚREDNIE</v>
      </c>
      <c r="O15" s="24"/>
      <c r="P15" s="26">
        <f t="shared" si="3"/>
        <v>1</v>
      </c>
      <c r="Q15" s="27" t="s">
        <v>655</v>
      </c>
      <c r="R15" s="62" t="str">
        <f t="shared" si="6"/>
        <v>MAŁE</v>
      </c>
      <c r="S15" s="28" t="str">
        <f t="shared" si="4"/>
        <v>Akceptacja - nie są wymagane działania</v>
      </c>
    </row>
    <row r="16" spans="1:19" ht="60" x14ac:dyDescent="0.2">
      <c r="A16" s="115"/>
      <c r="B16" s="117"/>
      <c r="C16" s="119" t="s">
        <v>6</v>
      </c>
      <c r="D16" s="185"/>
      <c r="E16" s="24" t="s">
        <v>295</v>
      </c>
      <c r="F16" s="24" t="s">
        <v>296</v>
      </c>
      <c r="G16" s="25">
        <f t="shared" si="0"/>
        <v>0</v>
      </c>
      <c r="H16" s="24" t="s">
        <v>297</v>
      </c>
      <c r="I16" s="26">
        <f t="shared" si="1"/>
        <v>0</v>
      </c>
      <c r="J16" s="24" t="s">
        <v>298</v>
      </c>
      <c r="K16" s="26">
        <f t="shared" si="2"/>
        <v>1</v>
      </c>
      <c r="L16" s="48" t="s">
        <v>688</v>
      </c>
      <c r="M16" s="48">
        <f t="shared" si="7"/>
        <v>1</v>
      </c>
      <c r="N16" s="47" t="str">
        <f t="shared" si="16"/>
        <v>MAŁE</v>
      </c>
      <c r="O16" s="24"/>
      <c r="P16" s="26">
        <f t="shared" si="3"/>
        <v>1</v>
      </c>
      <c r="Q16" s="27" t="s">
        <v>655</v>
      </c>
      <c r="R16" s="62" t="str">
        <f t="shared" si="6"/>
        <v>MAŁE</v>
      </c>
      <c r="S16" s="28" t="str">
        <f t="shared" si="4"/>
        <v>Akceptacja - nie są wymagane działania</v>
      </c>
    </row>
    <row r="17" spans="1:19" ht="60" x14ac:dyDescent="0.2">
      <c r="A17" s="115"/>
      <c r="B17" s="117"/>
      <c r="C17" s="119"/>
      <c r="D17" s="185"/>
      <c r="E17" s="24" t="s">
        <v>299</v>
      </c>
      <c r="F17" s="24" t="s">
        <v>300</v>
      </c>
      <c r="G17" s="25">
        <f t="shared" si="0"/>
        <v>1</v>
      </c>
      <c r="H17" s="24" t="s">
        <v>301</v>
      </c>
      <c r="I17" s="26">
        <f t="shared" si="1"/>
        <v>1</v>
      </c>
      <c r="J17" s="24" t="s">
        <v>302</v>
      </c>
      <c r="K17" s="26">
        <f t="shared" si="2"/>
        <v>1</v>
      </c>
      <c r="L17" s="48" t="s">
        <v>688</v>
      </c>
      <c r="M17" s="48">
        <f t="shared" ref="M17:M48" si="17">K17+I17+G17</f>
        <v>3</v>
      </c>
      <c r="N17" s="47" t="str">
        <f t="shared" si="16"/>
        <v>WYSOKIE</v>
      </c>
      <c r="O17" s="24"/>
      <c r="P17" s="26">
        <f t="shared" si="3"/>
        <v>1</v>
      </c>
      <c r="Q17" s="27" t="s">
        <v>655</v>
      </c>
      <c r="R17" s="62" t="str">
        <f t="shared" si="6"/>
        <v>ŚREDNIE</v>
      </c>
      <c r="S17" s="28" t="str">
        <f t="shared" si="4"/>
        <v>Możliwe działania zapobiegające</v>
      </c>
    </row>
    <row r="18" spans="1:19" ht="60" x14ac:dyDescent="0.2">
      <c r="A18" s="115"/>
      <c r="B18" s="117"/>
      <c r="C18" s="119"/>
      <c r="D18" s="185"/>
      <c r="E18" s="24" t="s">
        <v>303</v>
      </c>
      <c r="F18" s="24" t="s">
        <v>304</v>
      </c>
      <c r="G18" s="25">
        <f t="shared" si="0"/>
        <v>1</v>
      </c>
      <c r="H18" s="24" t="s">
        <v>305</v>
      </c>
      <c r="I18" s="26">
        <f t="shared" si="1"/>
        <v>1</v>
      </c>
      <c r="J18" s="24" t="s">
        <v>306</v>
      </c>
      <c r="K18" s="26">
        <f t="shared" si="2"/>
        <v>1</v>
      </c>
      <c r="L18" s="48" t="s">
        <v>688</v>
      </c>
      <c r="M18" s="48">
        <f t="shared" ref="M18" si="18">IF(L18="TAK",3,K18+I18+G18)</f>
        <v>3</v>
      </c>
      <c r="N18" s="47" t="str">
        <f t="shared" si="16"/>
        <v>WYSOKIE</v>
      </c>
      <c r="O18" s="24"/>
      <c r="P18" s="26">
        <f t="shared" si="3"/>
        <v>1</v>
      </c>
      <c r="Q18" s="27" t="s">
        <v>655</v>
      </c>
      <c r="R18" s="62" t="str">
        <f t="shared" si="6"/>
        <v>ŚREDNIE</v>
      </c>
      <c r="S18" s="28" t="str">
        <f t="shared" si="4"/>
        <v>Możliwe działania zapobiegające</v>
      </c>
    </row>
    <row r="19" spans="1:19" ht="60" x14ac:dyDescent="0.2">
      <c r="A19" s="115"/>
      <c r="B19" s="117"/>
      <c r="C19" s="119"/>
      <c r="D19" s="185"/>
      <c r="E19" s="24" t="s">
        <v>307</v>
      </c>
      <c r="F19" s="24" t="s">
        <v>308</v>
      </c>
      <c r="G19" s="25">
        <f t="shared" si="0"/>
        <v>0</v>
      </c>
      <c r="H19" s="24" t="s">
        <v>309</v>
      </c>
      <c r="I19" s="26">
        <f t="shared" si="1"/>
        <v>0</v>
      </c>
      <c r="J19" s="24" t="s">
        <v>310</v>
      </c>
      <c r="K19" s="26">
        <f t="shared" si="2"/>
        <v>1</v>
      </c>
      <c r="L19" s="48" t="s">
        <v>688</v>
      </c>
      <c r="M19" s="48">
        <f t="shared" si="7"/>
        <v>1</v>
      </c>
      <c r="N19" s="47" t="str">
        <f t="shared" si="16"/>
        <v>MAŁE</v>
      </c>
      <c r="O19" s="24"/>
      <c r="P19" s="26">
        <f t="shared" si="3"/>
        <v>1</v>
      </c>
      <c r="Q19" s="27" t="s">
        <v>655</v>
      </c>
      <c r="R19" s="62" t="str">
        <f t="shared" si="6"/>
        <v>MAŁE</v>
      </c>
      <c r="S19" s="28" t="str">
        <f t="shared" si="4"/>
        <v>Akceptacja - nie są wymagane działania</v>
      </c>
    </row>
    <row r="20" spans="1:19" ht="60" x14ac:dyDescent="0.2">
      <c r="A20" s="115"/>
      <c r="B20" s="117"/>
      <c r="C20" s="119"/>
      <c r="D20" s="185"/>
      <c r="E20" s="24" t="s">
        <v>311</v>
      </c>
      <c r="F20" s="24" t="s">
        <v>312</v>
      </c>
      <c r="G20" s="25">
        <f t="shared" si="0"/>
        <v>1</v>
      </c>
      <c r="H20" s="24" t="s">
        <v>313</v>
      </c>
      <c r="I20" s="26">
        <f t="shared" si="1"/>
        <v>1</v>
      </c>
      <c r="J20" s="24" t="s">
        <v>314</v>
      </c>
      <c r="K20" s="26">
        <f t="shared" si="2"/>
        <v>1</v>
      </c>
      <c r="L20" s="48" t="s">
        <v>688</v>
      </c>
      <c r="M20" s="48">
        <f t="shared" ref="M20:M51" si="19">K20+I20+G20</f>
        <v>3</v>
      </c>
      <c r="N20" s="47" t="str">
        <f t="shared" si="16"/>
        <v>WYSOKIE</v>
      </c>
      <c r="O20" s="24"/>
      <c r="P20" s="26">
        <f t="shared" si="3"/>
        <v>1</v>
      </c>
      <c r="Q20" s="27" t="s">
        <v>655</v>
      </c>
      <c r="R20" s="62" t="str">
        <f t="shared" si="6"/>
        <v>ŚREDNIE</v>
      </c>
      <c r="S20" s="28" t="str">
        <f t="shared" si="4"/>
        <v>Możliwe działania zapobiegające</v>
      </c>
    </row>
    <row r="21" spans="1:19" ht="75" x14ac:dyDescent="0.2">
      <c r="A21" s="115"/>
      <c r="B21" s="117"/>
      <c r="C21" s="119"/>
      <c r="D21" s="185"/>
      <c r="E21" s="24" t="s">
        <v>315</v>
      </c>
      <c r="F21" s="24" t="s">
        <v>316</v>
      </c>
      <c r="G21" s="25">
        <f t="shared" si="0"/>
        <v>1</v>
      </c>
      <c r="H21" s="24" t="s">
        <v>317</v>
      </c>
      <c r="I21" s="26">
        <f t="shared" si="1"/>
        <v>1</v>
      </c>
      <c r="J21" s="24" t="s">
        <v>318</v>
      </c>
      <c r="K21" s="26">
        <f t="shared" si="2"/>
        <v>1</v>
      </c>
      <c r="L21" s="48" t="s">
        <v>688</v>
      </c>
      <c r="M21" s="48">
        <f t="shared" ref="M21" si="20">IF(L21="TAK",3,K21+I21+G21)</f>
        <v>3</v>
      </c>
      <c r="N21" s="47" t="str">
        <f t="shared" si="16"/>
        <v>WYSOKIE</v>
      </c>
      <c r="O21" s="24"/>
      <c r="P21" s="26">
        <f t="shared" si="3"/>
        <v>1</v>
      </c>
      <c r="Q21" s="27" t="s">
        <v>655</v>
      </c>
      <c r="R21" s="62" t="str">
        <f t="shared" si="6"/>
        <v>ŚREDNIE</v>
      </c>
      <c r="S21" s="28" t="str">
        <f t="shared" si="4"/>
        <v>Możliwe działania zapobiegające</v>
      </c>
    </row>
    <row r="22" spans="1:19" ht="75" x14ac:dyDescent="0.2">
      <c r="A22" s="115"/>
      <c r="B22" s="117"/>
      <c r="C22" s="119"/>
      <c r="D22" s="185"/>
      <c r="E22" s="24" t="s">
        <v>320</v>
      </c>
      <c r="F22" s="24" t="s">
        <v>321</v>
      </c>
      <c r="G22" s="25">
        <f t="shared" si="0"/>
        <v>0</v>
      </c>
      <c r="H22" s="24" t="s">
        <v>322</v>
      </c>
      <c r="I22" s="26">
        <f t="shared" si="1"/>
        <v>1</v>
      </c>
      <c r="J22" s="24" t="s">
        <v>323</v>
      </c>
      <c r="K22" s="26">
        <f t="shared" si="2"/>
        <v>1</v>
      </c>
      <c r="L22" s="48" t="s">
        <v>688</v>
      </c>
      <c r="M22" s="48">
        <f t="shared" si="7"/>
        <v>2</v>
      </c>
      <c r="N22" s="47" t="str">
        <f t="shared" si="16"/>
        <v>ŚREDNIE</v>
      </c>
      <c r="O22" s="24"/>
      <c r="P22" s="26">
        <f t="shared" si="3"/>
        <v>1</v>
      </c>
      <c r="Q22" s="27" t="s">
        <v>655</v>
      </c>
      <c r="R22" s="62" t="str">
        <f t="shared" si="6"/>
        <v>MAŁE</v>
      </c>
      <c r="S22" s="28" t="str">
        <f t="shared" si="4"/>
        <v>Akceptacja - nie są wymagane działania</v>
      </c>
    </row>
    <row r="23" spans="1:19" ht="75" x14ac:dyDescent="0.2">
      <c r="A23" s="115"/>
      <c r="B23" s="117"/>
      <c r="C23" s="119"/>
      <c r="D23" s="185"/>
      <c r="E23" s="24" t="s">
        <v>324</v>
      </c>
      <c r="F23" s="24" t="s">
        <v>325</v>
      </c>
      <c r="G23" s="25">
        <f t="shared" si="0"/>
        <v>0</v>
      </c>
      <c r="H23" s="24" t="s">
        <v>326</v>
      </c>
      <c r="I23" s="26">
        <f t="shared" si="1"/>
        <v>1</v>
      </c>
      <c r="J23" s="24" t="s">
        <v>327</v>
      </c>
      <c r="K23" s="26">
        <f t="shared" si="2"/>
        <v>1</v>
      </c>
      <c r="L23" s="48" t="s">
        <v>688</v>
      </c>
      <c r="M23" s="48">
        <f t="shared" ref="M23:M70" si="21">K23+I23+G23</f>
        <v>2</v>
      </c>
      <c r="N23" s="47" t="str">
        <f t="shared" si="16"/>
        <v>ŚREDNIE</v>
      </c>
      <c r="O23" s="24"/>
      <c r="P23" s="26">
        <f t="shared" si="3"/>
        <v>1</v>
      </c>
      <c r="Q23" s="27" t="s">
        <v>655</v>
      </c>
      <c r="R23" s="62" t="str">
        <f t="shared" si="6"/>
        <v>MAŁE</v>
      </c>
      <c r="S23" s="28" t="str">
        <f t="shared" si="4"/>
        <v>Akceptacja - nie są wymagane działania</v>
      </c>
    </row>
    <row r="24" spans="1:19" ht="85" x14ac:dyDescent="0.2">
      <c r="A24" s="115">
        <v>4</v>
      </c>
      <c r="B24" s="117" t="s">
        <v>667</v>
      </c>
      <c r="C24" s="117" t="s">
        <v>648</v>
      </c>
      <c r="D24" s="185"/>
      <c r="E24" s="11" t="s">
        <v>383</v>
      </c>
      <c r="F24" s="11" t="s">
        <v>384</v>
      </c>
      <c r="G24" s="39">
        <f t="shared" ref="G24:G68" si="22">IF(OR(LEFT(F24,3)="Tak",LEFT(F24,3)="Moż"),1,0)</f>
        <v>1</v>
      </c>
      <c r="H24" s="11" t="s">
        <v>385</v>
      </c>
      <c r="I24" s="40">
        <f t="shared" si="1"/>
        <v>1</v>
      </c>
      <c r="J24" s="11" t="s">
        <v>386</v>
      </c>
      <c r="K24" s="40">
        <f t="shared" si="2"/>
        <v>1</v>
      </c>
      <c r="L24" s="48" t="s">
        <v>688</v>
      </c>
      <c r="M24" s="48">
        <f t="shared" ref="M24" si="23">IF(L24="TAK",3,K24+I24+G24)</f>
        <v>3</v>
      </c>
      <c r="N24" s="47" t="str">
        <f t="shared" si="16"/>
        <v>WYSOKIE</v>
      </c>
      <c r="O24" s="11"/>
      <c r="P24" s="40">
        <f t="shared" ref="P24:P68" si="24">IF(Q24="MAŁE",1,IF(Q24="ŚREDNIE",2,IF(Q24="WYSOKIE",3,"BŁĄD")))</f>
        <v>1</v>
      </c>
      <c r="Q24" s="41" t="s">
        <v>655</v>
      </c>
      <c r="R24" s="62" t="str">
        <f t="shared" si="6"/>
        <v>ŚREDNIE</v>
      </c>
      <c r="S24" s="17" t="str">
        <f t="shared" ref="S24:S68" si="25">IF(R24="MAŁE","Akceptacja - nie są wymagane działania",IF(R24="ŚREDNIE","Możliwe działania zapobiegające",IF(R24="WYSOKIE","Wskaż działania zapobiegające ryzyku",0)))</f>
        <v>Możliwe działania zapobiegające</v>
      </c>
    </row>
    <row r="25" spans="1:19" ht="119" x14ac:dyDescent="0.2">
      <c r="A25" s="115"/>
      <c r="B25" s="117"/>
      <c r="C25" s="117"/>
      <c r="D25" s="185"/>
      <c r="E25" s="11" t="s">
        <v>387</v>
      </c>
      <c r="F25" s="11" t="s">
        <v>388</v>
      </c>
      <c r="G25" s="39">
        <f t="shared" si="22"/>
        <v>1</v>
      </c>
      <c r="H25" s="11" t="s">
        <v>389</v>
      </c>
      <c r="I25" s="40">
        <f t="shared" si="1"/>
        <v>1</v>
      </c>
      <c r="J25" s="11" t="s">
        <v>390</v>
      </c>
      <c r="K25" s="40">
        <f t="shared" si="2"/>
        <v>0</v>
      </c>
      <c r="L25" s="48" t="s">
        <v>688</v>
      </c>
      <c r="M25" s="48">
        <f t="shared" si="7"/>
        <v>2</v>
      </c>
      <c r="N25" s="47" t="str">
        <f t="shared" si="16"/>
        <v>ŚREDNIE</v>
      </c>
      <c r="O25" s="11"/>
      <c r="P25" s="40">
        <f t="shared" si="24"/>
        <v>1</v>
      </c>
      <c r="Q25" s="41" t="s">
        <v>655</v>
      </c>
      <c r="R25" s="62" t="str">
        <f t="shared" si="6"/>
        <v>MAŁE</v>
      </c>
      <c r="S25" s="17" t="str">
        <f t="shared" si="25"/>
        <v>Akceptacja - nie są wymagane działania</v>
      </c>
    </row>
    <row r="26" spans="1:19" ht="85" x14ac:dyDescent="0.2">
      <c r="A26" s="115"/>
      <c r="B26" s="117"/>
      <c r="C26" s="117"/>
      <c r="D26" s="185"/>
      <c r="E26" s="11" t="s">
        <v>391</v>
      </c>
      <c r="F26" s="11" t="s">
        <v>392</v>
      </c>
      <c r="G26" s="39">
        <f t="shared" si="22"/>
        <v>1</v>
      </c>
      <c r="H26" s="11" t="s">
        <v>393</v>
      </c>
      <c r="I26" s="40">
        <f t="shared" ref="I26:I68" si="26">IF(OR(LEFT(H26,3)="Tak",LEFT(H26,3)="Moż"),1,0)</f>
        <v>0</v>
      </c>
      <c r="J26" s="11" t="s">
        <v>394</v>
      </c>
      <c r="K26" s="40">
        <f t="shared" ref="K26:K68" si="27">IF(OR(LEFT(J26,3)="Tak",LEFT(J26,3)="Moż"),1,0)</f>
        <v>1</v>
      </c>
      <c r="L26" s="48" t="s">
        <v>688</v>
      </c>
      <c r="M26" s="48">
        <f t="shared" ref="M26:M70" si="28">K26+I26+G26</f>
        <v>2</v>
      </c>
      <c r="N26" s="47" t="str">
        <f t="shared" si="16"/>
        <v>ŚREDNIE</v>
      </c>
      <c r="O26" s="11"/>
      <c r="P26" s="40">
        <f t="shared" si="24"/>
        <v>1</v>
      </c>
      <c r="Q26" s="41" t="s">
        <v>655</v>
      </c>
      <c r="R26" s="62" t="str">
        <f t="shared" si="6"/>
        <v>MAŁE</v>
      </c>
      <c r="S26" s="17" t="str">
        <f t="shared" si="25"/>
        <v>Akceptacja - nie są wymagane działania</v>
      </c>
    </row>
    <row r="27" spans="1:19" ht="119" x14ac:dyDescent="0.2">
      <c r="A27" s="115"/>
      <c r="B27" s="117"/>
      <c r="C27" s="117"/>
      <c r="D27" s="185"/>
      <c r="E27" s="11" t="s">
        <v>395</v>
      </c>
      <c r="F27" s="11" t="s">
        <v>396</v>
      </c>
      <c r="G27" s="39">
        <f t="shared" si="22"/>
        <v>1</v>
      </c>
      <c r="H27" s="11" t="s">
        <v>397</v>
      </c>
      <c r="I27" s="40">
        <f t="shared" si="26"/>
        <v>1</v>
      </c>
      <c r="J27" s="11" t="s">
        <v>398</v>
      </c>
      <c r="K27" s="40">
        <f t="shared" si="27"/>
        <v>1</v>
      </c>
      <c r="L27" s="48" t="s">
        <v>688</v>
      </c>
      <c r="M27" s="48">
        <f t="shared" ref="M27" si="29">IF(L27="TAK",3,K27+I27+G27)</f>
        <v>3</v>
      </c>
      <c r="N27" s="47" t="str">
        <f t="shared" si="16"/>
        <v>WYSOKIE</v>
      </c>
      <c r="O27" s="11"/>
      <c r="P27" s="40">
        <f t="shared" si="24"/>
        <v>1</v>
      </c>
      <c r="Q27" s="41" t="s">
        <v>655</v>
      </c>
      <c r="R27" s="62" t="str">
        <f t="shared" si="6"/>
        <v>ŚREDNIE</v>
      </c>
      <c r="S27" s="17" t="str">
        <f t="shared" si="25"/>
        <v>Możliwe działania zapobiegające</v>
      </c>
    </row>
    <row r="28" spans="1:19" ht="85" x14ac:dyDescent="0.2">
      <c r="A28" s="115"/>
      <c r="B28" s="117"/>
      <c r="C28" s="117"/>
      <c r="D28" s="185"/>
      <c r="E28" s="11" t="s">
        <v>399</v>
      </c>
      <c r="F28" s="11" t="s">
        <v>400</v>
      </c>
      <c r="G28" s="39">
        <f t="shared" si="22"/>
        <v>1</v>
      </c>
      <c r="H28" s="11" t="s">
        <v>401</v>
      </c>
      <c r="I28" s="40">
        <f t="shared" si="26"/>
        <v>1</v>
      </c>
      <c r="J28" s="11" t="s">
        <v>402</v>
      </c>
      <c r="K28" s="40">
        <f t="shared" si="27"/>
        <v>1</v>
      </c>
      <c r="L28" s="48" t="s">
        <v>688</v>
      </c>
      <c r="M28" s="48">
        <f t="shared" si="7"/>
        <v>3</v>
      </c>
      <c r="N28" s="47" t="str">
        <f t="shared" si="16"/>
        <v>WYSOKIE</v>
      </c>
      <c r="O28" s="11"/>
      <c r="P28" s="40">
        <f t="shared" si="24"/>
        <v>1</v>
      </c>
      <c r="Q28" s="41" t="s">
        <v>655</v>
      </c>
      <c r="R28" s="62" t="str">
        <f t="shared" si="6"/>
        <v>ŚREDNIE</v>
      </c>
      <c r="S28" s="17" t="str">
        <f t="shared" si="25"/>
        <v>Możliwe działania zapobiegające</v>
      </c>
    </row>
    <row r="29" spans="1:19" ht="102" x14ac:dyDescent="0.2">
      <c r="A29" s="115"/>
      <c r="B29" s="117"/>
      <c r="C29" s="117"/>
      <c r="D29" s="185"/>
      <c r="E29" s="11" t="s">
        <v>403</v>
      </c>
      <c r="F29" s="11" t="s">
        <v>404</v>
      </c>
      <c r="G29" s="39">
        <f t="shared" si="22"/>
        <v>1</v>
      </c>
      <c r="H29" s="11" t="s">
        <v>405</v>
      </c>
      <c r="I29" s="40">
        <f t="shared" si="26"/>
        <v>1</v>
      </c>
      <c r="J29" s="11" t="s">
        <v>406</v>
      </c>
      <c r="K29" s="40">
        <f t="shared" si="27"/>
        <v>1</v>
      </c>
      <c r="L29" s="48" t="s">
        <v>688</v>
      </c>
      <c r="M29" s="48">
        <f t="shared" ref="M29:M70" si="30">K29+I29+G29</f>
        <v>3</v>
      </c>
      <c r="N29" s="47" t="str">
        <f t="shared" si="16"/>
        <v>WYSOKIE</v>
      </c>
      <c r="O29" s="11"/>
      <c r="P29" s="40">
        <f t="shared" si="24"/>
        <v>1</v>
      </c>
      <c r="Q29" s="41" t="s">
        <v>655</v>
      </c>
      <c r="R29" s="62" t="str">
        <f t="shared" si="6"/>
        <v>ŚREDNIE</v>
      </c>
      <c r="S29" s="17" t="str">
        <f t="shared" si="25"/>
        <v>Możliwe działania zapobiegające</v>
      </c>
    </row>
    <row r="30" spans="1:19" ht="85" x14ac:dyDescent="0.2">
      <c r="A30" s="115">
        <v>4</v>
      </c>
      <c r="B30" s="117" t="s">
        <v>667</v>
      </c>
      <c r="C30" s="119" t="s">
        <v>8</v>
      </c>
      <c r="D30" s="185"/>
      <c r="E30" s="11" t="s">
        <v>460</v>
      </c>
      <c r="F30" s="11" t="s">
        <v>461</v>
      </c>
      <c r="G30" s="39">
        <f t="shared" si="22"/>
        <v>1</v>
      </c>
      <c r="H30" s="11" t="s">
        <v>462</v>
      </c>
      <c r="I30" s="40">
        <f t="shared" si="26"/>
        <v>0</v>
      </c>
      <c r="J30" s="11" t="s">
        <v>463</v>
      </c>
      <c r="K30" s="40">
        <f t="shared" si="27"/>
        <v>0</v>
      </c>
      <c r="L30" s="48" t="s">
        <v>688</v>
      </c>
      <c r="M30" s="48">
        <f t="shared" ref="M30" si="31">IF(L30="TAK",3,K30+I30+G30)</f>
        <v>1</v>
      </c>
      <c r="N30" s="47" t="str">
        <f t="shared" si="16"/>
        <v>MAŁE</v>
      </c>
      <c r="O30" s="11"/>
      <c r="P30" s="40">
        <f t="shared" si="24"/>
        <v>1</v>
      </c>
      <c r="Q30" s="41" t="s">
        <v>655</v>
      </c>
      <c r="R30" s="62" t="str">
        <f t="shared" si="6"/>
        <v>MAŁE</v>
      </c>
      <c r="S30" s="17" t="str">
        <f t="shared" si="25"/>
        <v>Akceptacja - nie są wymagane działania</v>
      </c>
    </row>
    <row r="31" spans="1:19" ht="85" x14ac:dyDescent="0.2">
      <c r="A31" s="115"/>
      <c r="B31" s="117"/>
      <c r="C31" s="119"/>
      <c r="D31" s="185"/>
      <c r="E31" s="11" t="s">
        <v>464</v>
      </c>
      <c r="F31" s="11" t="s">
        <v>465</v>
      </c>
      <c r="G31" s="39">
        <f t="shared" si="22"/>
        <v>1</v>
      </c>
      <c r="H31" s="11" t="s">
        <v>466</v>
      </c>
      <c r="I31" s="40">
        <f t="shared" si="26"/>
        <v>1</v>
      </c>
      <c r="J31" s="11" t="s">
        <v>467</v>
      </c>
      <c r="K31" s="40">
        <f t="shared" si="27"/>
        <v>1</v>
      </c>
      <c r="L31" s="48" t="s">
        <v>688</v>
      </c>
      <c r="M31" s="48">
        <f t="shared" si="7"/>
        <v>3</v>
      </c>
      <c r="N31" s="47" t="str">
        <f t="shared" si="16"/>
        <v>WYSOKIE</v>
      </c>
      <c r="O31" s="11"/>
      <c r="P31" s="40">
        <f t="shared" si="24"/>
        <v>1</v>
      </c>
      <c r="Q31" s="41" t="s">
        <v>655</v>
      </c>
      <c r="R31" s="62" t="str">
        <f t="shared" si="6"/>
        <v>ŚREDNIE</v>
      </c>
      <c r="S31" s="17" t="str">
        <f t="shared" si="25"/>
        <v>Możliwe działania zapobiegające</v>
      </c>
    </row>
    <row r="32" spans="1:19" ht="85" x14ac:dyDescent="0.2">
      <c r="A32" s="115"/>
      <c r="B32" s="117"/>
      <c r="C32" s="119"/>
      <c r="D32" s="185"/>
      <c r="E32" s="11" t="s">
        <v>468</v>
      </c>
      <c r="F32" s="11" t="s">
        <v>469</v>
      </c>
      <c r="G32" s="39">
        <f t="shared" si="22"/>
        <v>1</v>
      </c>
      <c r="H32" s="11" t="s">
        <v>470</v>
      </c>
      <c r="I32" s="40">
        <f t="shared" si="26"/>
        <v>0</v>
      </c>
      <c r="J32" s="11" t="s">
        <v>471</v>
      </c>
      <c r="K32" s="40">
        <f t="shared" si="27"/>
        <v>0</v>
      </c>
      <c r="L32" s="48" t="s">
        <v>688</v>
      </c>
      <c r="M32" s="48">
        <f t="shared" ref="M32:M70" si="32">K32+I32+G32</f>
        <v>1</v>
      </c>
      <c r="N32" s="47" t="str">
        <f t="shared" si="16"/>
        <v>MAŁE</v>
      </c>
      <c r="O32" s="11"/>
      <c r="P32" s="40">
        <f t="shared" si="24"/>
        <v>1</v>
      </c>
      <c r="Q32" s="41" t="s">
        <v>655</v>
      </c>
      <c r="R32" s="62" t="str">
        <f t="shared" si="6"/>
        <v>MAŁE</v>
      </c>
      <c r="S32" s="17" t="str">
        <f t="shared" si="25"/>
        <v>Akceptacja - nie są wymagane działania</v>
      </c>
    </row>
    <row r="33" spans="1:19" ht="102" x14ac:dyDescent="0.2">
      <c r="A33" s="115"/>
      <c r="B33" s="117"/>
      <c r="C33" s="119"/>
      <c r="D33" s="185"/>
      <c r="E33" s="11" t="s">
        <v>472</v>
      </c>
      <c r="F33" s="11" t="s">
        <v>473</v>
      </c>
      <c r="G33" s="39">
        <f t="shared" si="22"/>
        <v>1</v>
      </c>
      <c r="H33" s="11" t="s">
        <v>474</v>
      </c>
      <c r="I33" s="40">
        <f t="shared" si="26"/>
        <v>1</v>
      </c>
      <c r="J33" s="11" t="s">
        <v>475</v>
      </c>
      <c r="K33" s="40">
        <f t="shared" si="27"/>
        <v>1</v>
      </c>
      <c r="L33" s="48" t="s">
        <v>688</v>
      </c>
      <c r="M33" s="48">
        <f t="shared" ref="M33" si="33">IF(L33="TAK",3,K33+I33+G33)</f>
        <v>3</v>
      </c>
      <c r="N33" s="47" t="str">
        <f t="shared" si="16"/>
        <v>WYSOKIE</v>
      </c>
      <c r="O33" s="11"/>
      <c r="P33" s="40">
        <f t="shared" si="24"/>
        <v>1</v>
      </c>
      <c r="Q33" s="41" t="s">
        <v>655</v>
      </c>
      <c r="R33" s="62" t="str">
        <f t="shared" si="6"/>
        <v>ŚREDNIE</v>
      </c>
      <c r="S33" s="17" t="str">
        <f t="shared" si="25"/>
        <v>Możliwe działania zapobiegające</v>
      </c>
    </row>
    <row r="34" spans="1:19" ht="102" x14ac:dyDescent="0.2">
      <c r="A34" s="115"/>
      <c r="B34" s="117"/>
      <c r="C34" s="119"/>
      <c r="D34" s="185"/>
      <c r="E34" s="11" t="s">
        <v>476</v>
      </c>
      <c r="F34" s="11" t="s">
        <v>477</v>
      </c>
      <c r="G34" s="39">
        <f t="shared" si="22"/>
        <v>1</v>
      </c>
      <c r="H34" s="11" t="s">
        <v>478</v>
      </c>
      <c r="I34" s="40">
        <f t="shared" si="26"/>
        <v>1</v>
      </c>
      <c r="J34" s="11" t="s">
        <v>479</v>
      </c>
      <c r="K34" s="40">
        <f t="shared" si="27"/>
        <v>0</v>
      </c>
      <c r="L34" s="48" t="s">
        <v>688</v>
      </c>
      <c r="M34" s="48">
        <f t="shared" si="7"/>
        <v>2</v>
      </c>
      <c r="N34" s="47" t="str">
        <f t="shared" si="16"/>
        <v>ŚREDNIE</v>
      </c>
      <c r="O34" s="11"/>
      <c r="P34" s="40">
        <f t="shared" si="24"/>
        <v>1</v>
      </c>
      <c r="Q34" s="41" t="s">
        <v>655</v>
      </c>
      <c r="R34" s="62" t="str">
        <f t="shared" si="6"/>
        <v>MAŁE</v>
      </c>
      <c r="S34" s="17" t="str">
        <f t="shared" si="25"/>
        <v>Akceptacja - nie są wymagane działania</v>
      </c>
    </row>
    <row r="35" spans="1:19" ht="136" x14ac:dyDescent="0.2">
      <c r="A35" s="115"/>
      <c r="B35" s="117"/>
      <c r="C35" s="119"/>
      <c r="D35" s="185"/>
      <c r="E35" s="11" t="s">
        <v>480</v>
      </c>
      <c r="F35" s="11" t="s">
        <v>481</v>
      </c>
      <c r="G35" s="39">
        <f t="shared" si="22"/>
        <v>0</v>
      </c>
      <c r="H35" s="11" t="s">
        <v>482</v>
      </c>
      <c r="I35" s="40">
        <f t="shared" si="26"/>
        <v>0</v>
      </c>
      <c r="J35" s="11" t="s">
        <v>483</v>
      </c>
      <c r="K35" s="40">
        <f t="shared" si="27"/>
        <v>1</v>
      </c>
      <c r="L35" s="48" t="s">
        <v>688</v>
      </c>
      <c r="M35" s="48">
        <f t="shared" ref="M35:M70" si="34">K35+I35+G35</f>
        <v>1</v>
      </c>
      <c r="N35" s="47" t="str">
        <f t="shared" si="16"/>
        <v>MAŁE</v>
      </c>
      <c r="O35" s="11"/>
      <c r="P35" s="40">
        <f t="shared" si="24"/>
        <v>1</v>
      </c>
      <c r="Q35" s="41" t="s">
        <v>655</v>
      </c>
      <c r="R35" s="62" t="str">
        <f t="shared" si="6"/>
        <v>MAŁE</v>
      </c>
      <c r="S35" s="17" t="str">
        <f t="shared" si="25"/>
        <v>Akceptacja - nie są wymagane działania</v>
      </c>
    </row>
    <row r="36" spans="1:19" ht="68" x14ac:dyDescent="0.2">
      <c r="A36" s="115"/>
      <c r="B36" s="117"/>
      <c r="C36" s="119"/>
      <c r="D36" s="185"/>
      <c r="E36" s="11" t="s">
        <v>485</v>
      </c>
      <c r="F36" s="11" t="s">
        <v>486</v>
      </c>
      <c r="G36" s="39">
        <f t="shared" si="22"/>
        <v>0</v>
      </c>
      <c r="H36" s="11" t="s">
        <v>487</v>
      </c>
      <c r="I36" s="40">
        <f t="shared" si="26"/>
        <v>1</v>
      </c>
      <c r="J36" s="11" t="s">
        <v>488</v>
      </c>
      <c r="K36" s="40">
        <f t="shared" si="27"/>
        <v>1</v>
      </c>
      <c r="L36" s="48" t="s">
        <v>688</v>
      </c>
      <c r="M36" s="48">
        <f t="shared" ref="M36" si="35">IF(L36="TAK",3,K36+I36+G36)</f>
        <v>2</v>
      </c>
      <c r="N36" s="47" t="str">
        <f t="shared" si="16"/>
        <v>ŚREDNIE</v>
      </c>
      <c r="O36" s="11"/>
      <c r="P36" s="40">
        <f t="shared" si="24"/>
        <v>1</v>
      </c>
      <c r="Q36" s="41" t="s">
        <v>655</v>
      </c>
      <c r="R36" s="62" t="str">
        <f t="shared" si="6"/>
        <v>MAŁE</v>
      </c>
      <c r="S36" s="17" t="str">
        <f t="shared" si="25"/>
        <v>Akceptacja - nie są wymagane działania</v>
      </c>
    </row>
    <row r="37" spans="1:19" ht="85" x14ac:dyDescent="0.2">
      <c r="A37" s="115"/>
      <c r="B37" s="117"/>
      <c r="C37" s="119"/>
      <c r="D37" s="185"/>
      <c r="E37" s="11" t="s">
        <v>489</v>
      </c>
      <c r="F37" s="11" t="s">
        <v>490</v>
      </c>
      <c r="G37" s="39">
        <f t="shared" si="22"/>
        <v>1</v>
      </c>
      <c r="H37" s="11" t="s">
        <v>491</v>
      </c>
      <c r="I37" s="40">
        <f t="shared" si="26"/>
        <v>1</v>
      </c>
      <c r="J37" s="11" t="s">
        <v>492</v>
      </c>
      <c r="K37" s="40">
        <f t="shared" si="27"/>
        <v>1</v>
      </c>
      <c r="L37" s="48" t="s">
        <v>688</v>
      </c>
      <c r="M37" s="48">
        <f t="shared" si="7"/>
        <v>3</v>
      </c>
      <c r="N37" s="47" t="str">
        <f t="shared" si="16"/>
        <v>WYSOKIE</v>
      </c>
      <c r="O37" s="11"/>
      <c r="P37" s="40">
        <f t="shared" si="24"/>
        <v>1</v>
      </c>
      <c r="Q37" s="41" t="s">
        <v>655</v>
      </c>
      <c r="R37" s="62" t="str">
        <f t="shared" si="6"/>
        <v>ŚREDNIE</v>
      </c>
      <c r="S37" s="17" t="str">
        <f t="shared" si="25"/>
        <v>Możliwe działania zapobiegające</v>
      </c>
    </row>
    <row r="38" spans="1:19" ht="85" x14ac:dyDescent="0.2">
      <c r="A38" s="115">
        <v>4</v>
      </c>
      <c r="B38" s="117" t="s">
        <v>667</v>
      </c>
      <c r="C38" s="119" t="s">
        <v>493</v>
      </c>
      <c r="D38" s="185"/>
      <c r="E38" s="11" t="s">
        <v>494</v>
      </c>
      <c r="F38" s="11" t="s">
        <v>495</v>
      </c>
      <c r="G38" s="39">
        <f t="shared" si="22"/>
        <v>1</v>
      </c>
      <c r="H38" s="11" t="s">
        <v>496</v>
      </c>
      <c r="I38" s="40">
        <f t="shared" si="26"/>
        <v>1</v>
      </c>
      <c r="J38" s="11" t="s">
        <v>497</v>
      </c>
      <c r="K38" s="40">
        <f t="shared" si="27"/>
        <v>1</v>
      </c>
      <c r="L38" s="48" t="s">
        <v>688</v>
      </c>
      <c r="M38" s="48">
        <f t="shared" ref="M38:M70" si="36">K38+I38+G38</f>
        <v>3</v>
      </c>
      <c r="N38" s="47" t="str">
        <f t="shared" si="16"/>
        <v>WYSOKIE</v>
      </c>
      <c r="O38" s="11"/>
      <c r="P38" s="40">
        <f t="shared" si="24"/>
        <v>1</v>
      </c>
      <c r="Q38" s="41" t="s">
        <v>655</v>
      </c>
      <c r="R38" s="62" t="str">
        <f t="shared" si="6"/>
        <v>ŚREDNIE</v>
      </c>
      <c r="S38" s="17" t="str">
        <f t="shared" si="25"/>
        <v>Możliwe działania zapobiegające</v>
      </c>
    </row>
    <row r="39" spans="1:19" ht="119" x14ac:dyDescent="0.2">
      <c r="A39" s="115"/>
      <c r="B39" s="117"/>
      <c r="C39" s="119"/>
      <c r="D39" s="185"/>
      <c r="E39" s="11" t="s">
        <v>498</v>
      </c>
      <c r="F39" s="11" t="s">
        <v>499</v>
      </c>
      <c r="G39" s="39">
        <f t="shared" si="22"/>
        <v>1</v>
      </c>
      <c r="H39" s="11" t="s">
        <v>500</v>
      </c>
      <c r="I39" s="40">
        <f t="shared" si="26"/>
        <v>1</v>
      </c>
      <c r="J39" s="11" t="s">
        <v>501</v>
      </c>
      <c r="K39" s="40">
        <f t="shared" si="27"/>
        <v>1</v>
      </c>
      <c r="L39" s="48" t="s">
        <v>688</v>
      </c>
      <c r="M39" s="48">
        <f t="shared" ref="M39" si="37">IF(L39="TAK",3,K39+I39+G39)</f>
        <v>3</v>
      </c>
      <c r="N39" s="47" t="str">
        <f t="shared" si="16"/>
        <v>WYSOKIE</v>
      </c>
      <c r="O39" s="11"/>
      <c r="P39" s="40">
        <f t="shared" si="24"/>
        <v>1</v>
      </c>
      <c r="Q39" s="41" t="s">
        <v>655</v>
      </c>
      <c r="R39" s="62" t="str">
        <f t="shared" si="6"/>
        <v>ŚREDNIE</v>
      </c>
      <c r="S39" s="17" t="str">
        <f t="shared" si="25"/>
        <v>Możliwe działania zapobiegające</v>
      </c>
    </row>
    <row r="40" spans="1:19" ht="85" x14ac:dyDescent="0.2">
      <c r="A40" s="115"/>
      <c r="B40" s="117"/>
      <c r="C40" s="119"/>
      <c r="D40" s="185"/>
      <c r="E40" s="11" t="s">
        <v>502</v>
      </c>
      <c r="F40" s="11" t="s">
        <v>503</v>
      </c>
      <c r="G40" s="39">
        <f t="shared" si="22"/>
        <v>0</v>
      </c>
      <c r="H40" s="11" t="s">
        <v>504</v>
      </c>
      <c r="I40" s="40">
        <f t="shared" si="26"/>
        <v>1</v>
      </c>
      <c r="J40" s="11" t="s">
        <v>505</v>
      </c>
      <c r="K40" s="40">
        <f t="shared" si="27"/>
        <v>1</v>
      </c>
      <c r="L40" s="48" t="s">
        <v>688</v>
      </c>
      <c r="M40" s="48">
        <f t="shared" si="7"/>
        <v>2</v>
      </c>
      <c r="N40" s="47" t="str">
        <f t="shared" si="16"/>
        <v>ŚREDNIE</v>
      </c>
      <c r="O40" s="11"/>
      <c r="P40" s="40">
        <f t="shared" si="24"/>
        <v>1</v>
      </c>
      <c r="Q40" s="41" t="s">
        <v>655</v>
      </c>
      <c r="R40" s="62" t="str">
        <f t="shared" si="6"/>
        <v>MAŁE</v>
      </c>
      <c r="S40" s="17" t="str">
        <f t="shared" si="25"/>
        <v>Akceptacja - nie są wymagane działania</v>
      </c>
    </row>
    <row r="41" spans="1:19" ht="85" x14ac:dyDescent="0.2">
      <c r="A41" s="115"/>
      <c r="B41" s="117"/>
      <c r="C41" s="119"/>
      <c r="D41" s="185"/>
      <c r="E41" s="11" t="s">
        <v>506</v>
      </c>
      <c r="F41" s="11" t="s">
        <v>507</v>
      </c>
      <c r="G41" s="39">
        <f t="shared" si="22"/>
        <v>0</v>
      </c>
      <c r="H41" s="11" t="s">
        <v>508</v>
      </c>
      <c r="I41" s="40">
        <f t="shared" si="26"/>
        <v>1</v>
      </c>
      <c r="J41" s="11" t="s">
        <v>509</v>
      </c>
      <c r="K41" s="40">
        <f t="shared" si="27"/>
        <v>1</v>
      </c>
      <c r="L41" s="48" t="s">
        <v>688</v>
      </c>
      <c r="M41" s="48">
        <f t="shared" ref="M41:M70" si="38">K41+I41+G41</f>
        <v>2</v>
      </c>
      <c r="N41" s="47" t="str">
        <f t="shared" si="16"/>
        <v>ŚREDNIE</v>
      </c>
      <c r="O41" s="11"/>
      <c r="P41" s="40">
        <f t="shared" si="24"/>
        <v>1</v>
      </c>
      <c r="Q41" s="41" t="s">
        <v>655</v>
      </c>
      <c r="R41" s="62" t="str">
        <f t="shared" si="6"/>
        <v>MAŁE</v>
      </c>
      <c r="S41" s="17" t="str">
        <f t="shared" si="25"/>
        <v>Akceptacja - nie są wymagane działania</v>
      </c>
    </row>
    <row r="42" spans="1:19" ht="85" x14ac:dyDescent="0.2">
      <c r="A42" s="115"/>
      <c r="B42" s="117"/>
      <c r="C42" s="119"/>
      <c r="D42" s="185"/>
      <c r="E42" s="11" t="s">
        <v>510</v>
      </c>
      <c r="F42" s="11" t="s">
        <v>511</v>
      </c>
      <c r="G42" s="39">
        <f t="shared" si="22"/>
        <v>0</v>
      </c>
      <c r="H42" s="11" t="s">
        <v>512</v>
      </c>
      <c r="I42" s="40">
        <f t="shared" si="26"/>
        <v>1</v>
      </c>
      <c r="J42" s="11" t="s">
        <v>513</v>
      </c>
      <c r="K42" s="40">
        <f t="shared" si="27"/>
        <v>1</v>
      </c>
      <c r="L42" s="48" t="s">
        <v>688</v>
      </c>
      <c r="M42" s="48">
        <f t="shared" ref="M42" si="39">IF(L42="TAK",3,K42+I42+G42)</f>
        <v>2</v>
      </c>
      <c r="N42" s="47" t="str">
        <f t="shared" si="16"/>
        <v>ŚREDNIE</v>
      </c>
      <c r="O42" s="11"/>
      <c r="P42" s="40">
        <f t="shared" si="24"/>
        <v>1</v>
      </c>
      <c r="Q42" s="41" t="s">
        <v>655</v>
      </c>
      <c r="R42" s="62" t="str">
        <f t="shared" si="6"/>
        <v>MAŁE</v>
      </c>
      <c r="S42" s="17" t="str">
        <f t="shared" si="25"/>
        <v>Akceptacja - nie są wymagane działania</v>
      </c>
    </row>
    <row r="43" spans="1:19" ht="85" x14ac:dyDescent="0.2">
      <c r="A43" s="115"/>
      <c r="B43" s="117"/>
      <c r="C43" s="119"/>
      <c r="D43" s="185"/>
      <c r="E43" s="11" t="s">
        <v>514</v>
      </c>
      <c r="F43" s="11" t="s">
        <v>515</v>
      </c>
      <c r="G43" s="39">
        <f t="shared" si="22"/>
        <v>1</v>
      </c>
      <c r="H43" s="11" t="s">
        <v>516</v>
      </c>
      <c r="I43" s="40">
        <f t="shared" si="26"/>
        <v>1</v>
      </c>
      <c r="J43" s="11" t="s">
        <v>517</v>
      </c>
      <c r="K43" s="40">
        <f t="shared" si="27"/>
        <v>1</v>
      </c>
      <c r="L43" s="48" t="s">
        <v>688</v>
      </c>
      <c r="M43" s="48">
        <f t="shared" si="7"/>
        <v>3</v>
      </c>
      <c r="N43" s="47" t="str">
        <f t="shared" si="16"/>
        <v>WYSOKIE</v>
      </c>
      <c r="O43" s="11"/>
      <c r="P43" s="40">
        <f t="shared" si="24"/>
        <v>1</v>
      </c>
      <c r="Q43" s="41" t="s">
        <v>655</v>
      </c>
      <c r="R43" s="62" t="str">
        <f t="shared" si="6"/>
        <v>ŚREDNIE</v>
      </c>
      <c r="S43" s="17" t="str">
        <f t="shared" si="25"/>
        <v>Możliwe działania zapobiegające</v>
      </c>
    </row>
    <row r="44" spans="1:19" ht="119" x14ac:dyDescent="0.2">
      <c r="A44" s="115"/>
      <c r="B44" s="117"/>
      <c r="C44" s="119"/>
      <c r="D44" s="185"/>
      <c r="E44" s="11" t="s">
        <v>518</v>
      </c>
      <c r="F44" s="11" t="s">
        <v>519</v>
      </c>
      <c r="G44" s="39">
        <f t="shared" si="22"/>
        <v>1</v>
      </c>
      <c r="H44" s="11" t="s">
        <v>520</v>
      </c>
      <c r="I44" s="40">
        <f t="shared" si="26"/>
        <v>1</v>
      </c>
      <c r="J44" s="11" t="s">
        <v>521</v>
      </c>
      <c r="K44" s="40">
        <f t="shared" si="27"/>
        <v>0</v>
      </c>
      <c r="L44" s="48" t="s">
        <v>688</v>
      </c>
      <c r="M44" s="48">
        <f t="shared" ref="M44:M70" si="40">K44+I44+G44</f>
        <v>2</v>
      </c>
      <c r="N44" s="47" t="str">
        <f t="shared" si="16"/>
        <v>ŚREDNIE</v>
      </c>
      <c r="O44" s="11"/>
      <c r="P44" s="40">
        <f t="shared" si="24"/>
        <v>1</v>
      </c>
      <c r="Q44" s="41" t="s">
        <v>655</v>
      </c>
      <c r="R44" s="62" t="str">
        <f t="shared" si="6"/>
        <v>MAŁE</v>
      </c>
      <c r="S44" s="17" t="str">
        <f t="shared" si="25"/>
        <v>Akceptacja - nie są wymagane działania</v>
      </c>
    </row>
    <row r="45" spans="1:19" ht="102" x14ac:dyDescent="0.2">
      <c r="A45" s="115"/>
      <c r="B45" s="117"/>
      <c r="C45" s="119"/>
      <c r="D45" s="185"/>
      <c r="E45" s="11" t="s">
        <v>522</v>
      </c>
      <c r="F45" s="11" t="s">
        <v>523</v>
      </c>
      <c r="G45" s="39">
        <f t="shared" si="22"/>
        <v>1</v>
      </c>
      <c r="H45" s="11" t="s">
        <v>524</v>
      </c>
      <c r="I45" s="40">
        <f t="shared" si="26"/>
        <v>1</v>
      </c>
      <c r="J45" s="11" t="s">
        <v>525</v>
      </c>
      <c r="K45" s="40">
        <f t="shared" si="27"/>
        <v>0</v>
      </c>
      <c r="L45" s="48" t="s">
        <v>688</v>
      </c>
      <c r="M45" s="48">
        <f t="shared" ref="M45" si="41">IF(L45="TAK",3,K45+I45+G45)</f>
        <v>2</v>
      </c>
      <c r="N45" s="47" t="str">
        <f t="shared" si="16"/>
        <v>ŚREDNIE</v>
      </c>
      <c r="O45" s="11"/>
      <c r="P45" s="40">
        <f t="shared" si="24"/>
        <v>1</v>
      </c>
      <c r="Q45" s="41" t="s">
        <v>655</v>
      </c>
      <c r="R45" s="62" t="str">
        <f t="shared" si="6"/>
        <v>MAŁE</v>
      </c>
      <c r="S45" s="17" t="str">
        <f t="shared" si="25"/>
        <v>Akceptacja - nie są wymagane działania</v>
      </c>
    </row>
    <row r="46" spans="1:19" ht="68" x14ac:dyDescent="0.2">
      <c r="A46" s="115"/>
      <c r="B46" s="117"/>
      <c r="C46" s="119"/>
      <c r="D46" s="185"/>
      <c r="E46" s="11" t="s">
        <v>526</v>
      </c>
      <c r="F46" s="11" t="s">
        <v>527</v>
      </c>
      <c r="G46" s="39">
        <f t="shared" si="22"/>
        <v>1</v>
      </c>
      <c r="H46" s="11" t="s">
        <v>528</v>
      </c>
      <c r="I46" s="40">
        <f t="shared" si="26"/>
        <v>0</v>
      </c>
      <c r="J46" s="11" t="s">
        <v>529</v>
      </c>
      <c r="K46" s="40">
        <f t="shared" si="27"/>
        <v>0</v>
      </c>
      <c r="L46" s="48" t="s">
        <v>688</v>
      </c>
      <c r="M46" s="48">
        <f t="shared" si="7"/>
        <v>1</v>
      </c>
      <c r="N46" s="47" t="str">
        <f t="shared" si="16"/>
        <v>MAŁE</v>
      </c>
      <c r="O46" s="11"/>
      <c r="P46" s="40">
        <f t="shared" si="24"/>
        <v>1</v>
      </c>
      <c r="Q46" s="41" t="s">
        <v>655</v>
      </c>
      <c r="R46" s="62" t="str">
        <f t="shared" si="6"/>
        <v>MAŁE</v>
      </c>
      <c r="S46" s="17" t="str">
        <f t="shared" si="25"/>
        <v>Akceptacja - nie są wymagane działania</v>
      </c>
    </row>
    <row r="47" spans="1:19" ht="119" x14ac:dyDescent="0.2">
      <c r="A47" s="115"/>
      <c r="B47" s="117"/>
      <c r="C47" s="119"/>
      <c r="D47" s="185"/>
      <c r="E47" s="11" t="s">
        <v>530</v>
      </c>
      <c r="F47" s="11" t="s">
        <v>531</v>
      </c>
      <c r="G47" s="39">
        <f t="shared" si="22"/>
        <v>1</v>
      </c>
      <c r="H47" s="11" t="s">
        <v>532</v>
      </c>
      <c r="I47" s="40">
        <f t="shared" si="26"/>
        <v>0</v>
      </c>
      <c r="J47" s="11" t="s">
        <v>533</v>
      </c>
      <c r="K47" s="40">
        <f t="shared" si="27"/>
        <v>0</v>
      </c>
      <c r="L47" s="48" t="s">
        <v>688</v>
      </c>
      <c r="M47" s="48">
        <f t="shared" ref="M47:M70" si="42">K47+I47+G47</f>
        <v>1</v>
      </c>
      <c r="N47" s="47" t="str">
        <f t="shared" si="16"/>
        <v>MAŁE</v>
      </c>
      <c r="O47" s="11"/>
      <c r="P47" s="40">
        <f t="shared" si="24"/>
        <v>1</v>
      </c>
      <c r="Q47" s="41" t="s">
        <v>655</v>
      </c>
      <c r="R47" s="62" t="str">
        <f t="shared" si="6"/>
        <v>MAŁE</v>
      </c>
      <c r="S47" s="17" t="str">
        <f t="shared" si="25"/>
        <v>Akceptacja - nie są wymagane działania</v>
      </c>
    </row>
    <row r="48" spans="1:19" ht="102" x14ac:dyDescent="0.2">
      <c r="A48" s="115">
        <v>4</v>
      </c>
      <c r="B48" s="117" t="s">
        <v>667</v>
      </c>
      <c r="C48" s="117" t="s">
        <v>664</v>
      </c>
      <c r="D48" s="185"/>
      <c r="E48" s="11" t="s">
        <v>534</v>
      </c>
      <c r="F48" s="11" t="s">
        <v>535</v>
      </c>
      <c r="G48" s="39">
        <f t="shared" si="22"/>
        <v>1</v>
      </c>
      <c r="H48" s="11" t="s">
        <v>536</v>
      </c>
      <c r="I48" s="40">
        <f t="shared" si="26"/>
        <v>1</v>
      </c>
      <c r="J48" s="11" t="s">
        <v>537</v>
      </c>
      <c r="K48" s="40">
        <f t="shared" si="27"/>
        <v>1</v>
      </c>
      <c r="L48" s="48" t="s">
        <v>688</v>
      </c>
      <c r="M48" s="48">
        <f t="shared" ref="M48" si="43">IF(L48="TAK",3,K48+I48+G48)</f>
        <v>3</v>
      </c>
      <c r="N48" s="47" t="str">
        <f t="shared" si="16"/>
        <v>WYSOKIE</v>
      </c>
      <c r="O48" s="11"/>
      <c r="P48" s="40">
        <f t="shared" si="24"/>
        <v>1</v>
      </c>
      <c r="Q48" s="41" t="s">
        <v>655</v>
      </c>
      <c r="R48" s="62" t="str">
        <f t="shared" si="6"/>
        <v>ŚREDNIE</v>
      </c>
      <c r="S48" s="17" t="str">
        <f t="shared" si="25"/>
        <v>Możliwe działania zapobiegające</v>
      </c>
    </row>
    <row r="49" spans="1:19" ht="85" x14ac:dyDescent="0.2">
      <c r="A49" s="115"/>
      <c r="B49" s="117"/>
      <c r="C49" s="117"/>
      <c r="D49" s="185"/>
      <c r="E49" s="11" t="s">
        <v>538</v>
      </c>
      <c r="F49" s="11" t="s">
        <v>539</v>
      </c>
      <c r="G49" s="39">
        <f t="shared" si="22"/>
        <v>0</v>
      </c>
      <c r="H49" s="11" t="s">
        <v>540</v>
      </c>
      <c r="I49" s="40">
        <f t="shared" si="26"/>
        <v>0</v>
      </c>
      <c r="J49" s="11" t="s">
        <v>541</v>
      </c>
      <c r="K49" s="40">
        <f t="shared" si="27"/>
        <v>1</v>
      </c>
      <c r="L49" s="48" t="s">
        <v>688</v>
      </c>
      <c r="M49" s="48">
        <f t="shared" si="7"/>
        <v>1</v>
      </c>
      <c r="N49" s="47" t="str">
        <f t="shared" si="16"/>
        <v>MAŁE</v>
      </c>
      <c r="O49" s="11"/>
      <c r="P49" s="40">
        <f t="shared" si="24"/>
        <v>1</v>
      </c>
      <c r="Q49" s="41" t="s">
        <v>655</v>
      </c>
      <c r="R49" s="62" t="str">
        <f t="shared" si="6"/>
        <v>MAŁE</v>
      </c>
      <c r="S49" s="17" t="str">
        <f t="shared" si="25"/>
        <v>Akceptacja - nie są wymagane działania</v>
      </c>
    </row>
    <row r="50" spans="1:19" ht="102" x14ac:dyDescent="0.2">
      <c r="A50" s="115"/>
      <c r="B50" s="117"/>
      <c r="C50" s="117"/>
      <c r="D50" s="185"/>
      <c r="E50" s="11" t="s">
        <v>542</v>
      </c>
      <c r="F50" s="11" t="s">
        <v>543</v>
      </c>
      <c r="G50" s="39">
        <f t="shared" si="22"/>
        <v>0</v>
      </c>
      <c r="H50" s="11" t="s">
        <v>544</v>
      </c>
      <c r="I50" s="40">
        <f t="shared" si="26"/>
        <v>1</v>
      </c>
      <c r="J50" s="11" t="s">
        <v>545</v>
      </c>
      <c r="K50" s="40">
        <f t="shared" si="27"/>
        <v>1</v>
      </c>
      <c r="L50" s="48" t="s">
        <v>688</v>
      </c>
      <c r="M50" s="48">
        <f t="shared" ref="M50:M70" si="44">K50+I50+G50</f>
        <v>2</v>
      </c>
      <c r="N50" s="47" t="str">
        <f t="shared" si="16"/>
        <v>ŚREDNIE</v>
      </c>
      <c r="O50" s="11"/>
      <c r="P50" s="40">
        <f t="shared" si="24"/>
        <v>1</v>
      </c>
      <c r="Q50" s="41" t="s">
        <v>655</v>
      </c>
      <c r="R50" s="62" t="str">
        <f t="shared" si="6"/>
        <v>MAŁE</v>
      </c>
      <c r="S50" s="17" t="str">
        <f t="shared" si="25"/>
        <v>Akceptacja - nie są wymagane działania</v>
      </c>
    </row>
    <row r="51" spans="1:19" ht="119" x14ac:dyDescent="0.2">
      <c r="A51" s="115"/>
      <c r="B51" s="117"/>
      <c r="C51" s="117"/>
      <c r="D51" s="185"/>
      <c r="E51" s="11" t="s">
        <v>546</v>
      </c>
      <c r="F51" s="11" t="s">
        <v>547</v>
      </c>
      <c r="G51" s="39">
        <f t="shared" si="22"/>
        <v>1</v>
      </c>
      <c r="H51" s="11" t="s">
        <v>548</v>
      </c>
      <c r="I51" s="40">
        <f t="shared" si="26"/>
        <v>1</v>
      </c>
      <c r="J51" s="11" t="s">
        <v>549</v>
      </c>
      <c r="K51" s="40">
        <f t="shared" si="27"/>
        <v>0</v>
      </c>
      <c r="L51" s="48" t="s">
        <v>688</v>
      </c>
      <c r="M51" s="48">
        <f t="shared" ref="M51" si="45">IF(L51="TAK",3,K51+I51+G51)</f>
        <v>2</v>
      </c>
      <c r="N51" s="47" t="str">
        <f t="shared" si="16"/>
        <v>ŚREDNIE</v>
      </c>
      <c r="O51" s="11"/>
      <c r="P51" s="40">
        <f t="shared" si="24"/>
        <v>1</v>
      </c>
      <c r="Q51" s="41" t="s">
        <v>655</v>
      </c>
      <c r="R51" s="62" t="str">
        <f t="shared" si="6"/>
        <v>MAŁE</v>
      </c>
      <c r="S51" s="17" t="str">
        <f t="shared" si="25"/>
        <v>Akceptacja - nie są wymagane działania</v>
      </c>
    </row>
    <row r="52" spans="1:19" ht="119" x14ac:dyDescent="0.2">
      <c r="A52" s="115"/>
      <c r="B52" s="117"/>
      <c r="C52" s="119" t="s">
        <v>665</v>
      </c>
      <c r="D52" s="185"/>
      <c r="E52" s="11" t="s">
        <v>580</v>
      </c>
      <c r="F52" s="11" t="s">
        <v>581</v>
      </c>
      <c r="G52" s="39">
        <f t="shared" si="22"/>
        <v>1</v>
      </c>
      <c r="H52" s="11" t="s">
        <v>582</v>
      </c>
      <c r="I52" s="40">
        <f t="shared" si="26"/>
        <v>0</v>
      </c>
      <c r="J52" s="11" t="s">
        <v>583</v>
      </c>
      <c r="K52" s="40">
        <f t="shared" si="27"/>
        <v>0</v>
      </c>
      <c r="L52" s="48" t="s">
        <v>688</v>
      </c>
      <c r="M52" s="48">
        <f t="shared" si="7"/>
        <v>1</v>
      </c>
      <c r="N52" s="47" t="str">
        <f t="shared" si="16"/>
        <v>MAŁE</v>
      </c>
      <c r="O52" s="11"/>
      <c r="P52" s="40">
        <f t="shared" si="24"/>
        <v>1</v>
      </c>
      <c r="Q52" s="41" t="s">
        <v>655</v>
      </c>
      <c r="R52" s="62" t="str">
        <f t="shared" si="6"/>
        <v>MAŁE</v>
      </c>
      <c r="S52" s="17" t="str">
        <f t="shared" si="25"/>
        <v>Akceptacja - nie są wymagane działania</v>
      </c>
    </row>
    <row r="53" spans="1:19" ht="102" x14ac:dyDescent="0.2">
      <c r="A53" s="115"/>
      <c r="B53" s="117"/>
      <c r="C53" s="119"/>
      <c r="D53" s="185"/>
      <c r="E53" s="11" t="s">
        <v>584</v>
      </c>
      <c r="F53" s="11" t="s">
        <v>585</v>
      </c>
      <c r="G53" s="39">
        <f t="shared" si="22"/>
        <v>0</v>
      </c>
      <c r="H53" s="11" t="s">
        <v>586</v>
      </c>
      <c r="I53" s="40">
        <f t="shared" si="26"/>
        <v>0</v>
      </c>
      <c r="J53" s="11" t="s">
        <v>587</v>
      </c>
      <c r="K53" s="40">
        <f t="shared" si="27"/>
        <v>1</v>
      </c>
      <c r="L53" s="48" t="s">
        <v>688</v>
      </c>
      <c r="M53" s="48">
        <f t="shared" ref="M53:M70" si="46">K53+I53+G53</f>
        <v>1</v>
      </c>
      <c r="N53" s="47" t="str">
        <f t="shared" si="16"/>
        <v>MAŁE</v>
      </c>
      <c r="O53" s="11"/>
      <c r="P53" s="40">
        <f t="shared" si="24"/>
        <v>1</v>
      </c>
      <c r="Q53" s="41" t="s">
        <v>655</v>
      </c>
      <c r="R53" s="62" t="str">
        <f t="shared" si="6"/>
        <v>MAŁE</v>
      </c>
      <c r="S53" s="17" t="str">
        <f t="shared" si="25"/>
        <v>Akceptacja - nie są wymagane działania</v>
      </c>
    </row>
    <row r="54" spans="1:19" ht="136" x14ac:dyDescent="0.2">
      <c r="A54" s="115"/>
      <c r="B54" s="117"/>
      <c r="C54" s="119"/>
      <c r="D54" s="185"/>
      <c r="E54" s="11" t="s">
        <v>588</v>
      </c>
      <c r="F54" s="11" t="s">
        <v>589</v>
      </c>
      <c r="G54" s="39">
        <f t="shared" si="22"/>
        <v>1</v>
      </c>
      <c r="H54" s="11" t="s">
        <v>590</v>
      </c>
      <c r="I54" s="40">
        <f t="shared" si="26"/>
        <v>1</v>
      </c>
      <c r="J54" s="11" t="s">
        <v>591</v>
      </c>
      <c r="K54" s="40">
        <f t="shared" si="27"/>
        <v>0</v>
      </c>
      <c r="L54" s="48" t="s">
        <v>688</v>
      </c>
      <c r="M54" s="48">
        <f t="shared" ref="M54" si="47">IF(L54="TAK",3,K54+I54+G54)</f>
        <v>2</v>
      </c>
      <c r="N54" s="47" t="str">
        <f t="shared" si="16"/>
        <v>ŚREDNIE</v>
      </c>
      <c r="O54" s="11"/>
      <c r="P54" s="40">
        <f t="shared" si="24"/>
        <v>1</v>
      </c>
      <c r="Q54" s="41" t="s">
        <v>655</v>
      </c>
      <c r="R54" s="62" t="str">
        <f t="shared" si="6"/>
        <v>MAŁE</v>
      </c>
      <c r="S54" s="17" t="str">
        <f t="shared" si="25"/>
        <v>Akceptacja - nie są wymagane działania</v>
      </c>
    </row>
    <row r="55" spans="1:19" ht="85" x14ac:dyDescent="0.2">
      <c r="A55" s="115"/>
      <c r="B55" s="117"/>
      <c r="C55" s="119"/>
      <c r="D55" s="185"/>
      <c r="E55" s="11" t="s">
        <v>592</v>
      </c>
      <c r="F55" s="11" t="s">
        <v>593</v>
      </c>
      <c r="G55" s="39">
        <f t="shared" si="22"/>
        <v>0</v>
      </c>
      <c r="H55" s="11" t="s">
        <v>594</v>
      </c>
      <c r="I55" s="40">
        <f t="shared" si="26"/>
        <v>0</v>
      </c>
      <c r="J55" s="11" t="s">
        <v>595</v>
      </c>
      <c r="K55" s="40">
        <f t="shared" si="27"/>
        <v>1</v>
      </c>
      <c r="L55" s="48" t="s">
        <v>688</v>
      </c>
      <c r="M55" s="48">
        <f t="shared" si="7"/>
        <v>1</v>
      </c>
      <c r="N55" s="47" t="str">
        <f t="shared" si="16"/>
        <v>MAŁE</v>
      </c>
      <c r="O55" s="11"/>
      <c r="P55" s="40">
        <f t="shared" si="24"/>
        <v>1</v>
      </c>
      <c r="Q55" s="41" t="s">
        <v>655</v>
      </c>
      <c r="R55" s="62" t="str">
        <f t="shared" si="6"/>
        <v>MAŁE</v>
      </c>
      <c r="S55" s="17" t="str">
        <f t="shared" si="25"/>
        <v>Akceptacja - nie są wymagane działania</v>
      </c>
    </row>
    <row r="56" spans="1:19" ht="68" x14ac:dyDescent="0.2">
      <c r="A56" s="115"/>
      <c r="B56" s="117"/>
      <c r="C56" s="119"/>
      <c r="D56" s="185"/>
      <c r="E56" s="11" t="s">
        <v>596</v>
      </c>
      <c r="F56" s="11" t="s">
        <v>597</v>
      </c>
      <c r="G56" s="39">
        <f t="shared" si="22"/>
        <v>0</v>
      </c>
      <c r="H56" s="11" t="s">
        <v>598</v>
      </c>
      <c r="I56" s="40">
        <f t="shared" si="26"/>
        <v>0</v>
      </c>
      <c r="J56" s="11" t="s">
        <v>599</v>
      </c>
      <c r="K56" s="40">
        <f t="shared" si="27"/>
        <v>1</v>
      </c>
      <c r="L56" s="48" t="s">
        <v>688</v>
      </c>
      <c r="M56" s="48">
        <f t="shared" ref="M56:M70" si="48">K56+I56+G56</f>
        <v>1</v>
      </c>
      <c r="N56" s="47" t="str">
        <f t="shared" si="16"/>
        <v>MAŁE</v>
      </c>
      <c r="O56" s="11"/>
      <c r="P56" s="40">
        <f t="shared" si="24"/>
        <v>1</v>
      </c>
      <c r="Q56" s="41" t="s">
        <v>655</v>
      </c>
      <c r="R56" s="62" t="str">
        <f t="shared" si="6"/>
        <v>MAŁE</v>
      </c>
      <c r="S56" s="17" t="str">
        <f t="shared" si="25"/>
        <v>Akceptacja - nie są wymagane działania</v>
      </c>
    </row>
    <row r="57" spans="1:19" ht="85" x14ac:dyDescent="0.2">
      <c r="A57" s="115"/>
      <c r="B57" s="117"/>
      <c r="C57" s="119"/>
      <c r="D57" s="185"/>
      <c r="E57" s="11" t="s">
        <v>600</v>
      </c>
      <c r="F57" s="11" t="s">
        <v>601</v>
      </c>
      <c r="G57" s="39">
        <f t="shared" si="22"/>
        <v>0</v>
      </c>
      <c r="H57" s="11" t="s">
        <v>602</v>
      </c>
      <c r="I57" s="40">
        <f t="shared" si="26"/>
        <v>0</v>
      </c>
      <c r="J57" s="11" t="s">
        <v>603</v>
      </c>
      <c r="K57" s="40">
        <f t="shared" si="27"/>
        <v>1</v>
      </c>
      <c r="L57" s="48" t="s">
        <v>688</v>
      </c>
      <c r="M57" s="48">
        <f t="shared" ref="M57" si="49">IF(L57="TAK",3,K57+I57+G57)</f>
        <v>1</v>
      </c>
      <c r="N57" s="47" t="str">
        <f t="shared" si="16"/>
        <v>MAŁE</v>
      </c>
      <c r="O57" s="11"/>
      <c r="P57" s="40">
        <f t="shared" si="24"/>
        <v>1</v>
      </c>
      <c r="Q57" s="41" t="s">
        <v>655</v>
      </c>
      <c r="R57" s="62" t="str">
        <f t="shared" si="6"/>
        <v>MAŁE</v>
      </c>
      <c r="S57" s="17" t="str">
        <f t="shared" si="25"/>
        <v>Akceptacja - nie są wymagane działania</v>
      </c>
    </row>
    <row r="58" spans="1:19" ht="85" x14ac:dyDescent="0.2">
      <c r="A58" s="115"/>
      <c r="B58" s="117"/>
      <c r="C58" s="119"/>
      <c r="D58" s="185"/>
      <c r="E58" s="11" t="s">
        <v>604</v>
      </c>
      <c r="F58" s="11" t="s">
        <v>605</v>
      </c>
      <c r="G58" s="39">
        <f t="shared" si="22"/>
        <v>0</v>
      </c>
      <c r="H58" s="11" t="s">
        <v>606</v>
      </c>
      <c r="I58" s="40">
        <f t="shared" si="26"/>
        <v>1</v>
      </c>
      <c r="J58" s="11" t="s">
        <v>607</v>
      </c>
      <c r="K58" s="40">
        <f t="shared" si="27"/>
        <v>1</v>
      </c>
      <c r="L58" s="48" t="s">
        <v>688</v>
      </c>
      <c r="M58" s="48">
        <f t="shared" si="7"/>
        <v>2</v>
      </c>
      <c r="N58" s="47" t="str">
        <f t="shared" si="16"/>
        <v>ŚREDNIE</v>
      </c>
      <c r="O58" s="11"/>
      <c r="P58" s="40">
        <f t="shared" si="24"/>
        <v>1</v>
      </c>
      <c r="Q58" s="41" t="s">
        <v>655</v>
      </c>
      <c r="R58" s="62" t="str">
        <f t="shared" si="6"/>
        <v>MAŁE</v>
      </c>
      <c r="S58" s="17" t="str">
        <f t="shared" si="25"/>
        <v>Akceptacja - nie są wymagane działania</v>
      </c>
    </row>
    <row r="59" spans="1:19" ht="102" x14ac:dyDescent="0.2">
      <c r="A59" s="115">
        <v>4</v>
      </c>
      <c r="B59" s="117" t="s">
        <v>667</v>
      </c>
      <c r="C59" s="119" t="s">
        <v>666</v>
      </c>
      <c r="D59" s="185"/>
      <c r="E59" s="11" t="s">
        <v>620</v>
      </c>
      <c r="F59" s="11" t="s">
        <v>621</v>
      </c>
      <c r="G59" s="39">
        <f t="shared" si="22"/>
        <v>1</v>
      </c>
      <c r="H59" s="11" t="s">
        <v>622</v>
      </c>
      <c r="I59" s="40">
        <f t="shared" si="26"/>
        <v>1</v>
      </c>
      <c r="J59" s="11" t="s">
        <v>623</v>
      </c>
      <c r="K59" s="40">
        <f t="shared" si="27"/>
        <v>1</v>
      </c>
      <c r="L59" s="48" t="s">
        <v>688</v>
      </c>
      <c r="M59" s="48">
        <f t="shared" ref="M59:M70" si="50">K59+I59+G59</f>
        <v>3</v>
      </c>
      <c r="N59" s="47" t="str">
        <f t="shared" si="16"/>
        <v>WYSOKIE</v>
      </c>
      <c r="O59" s="11"/>
      <c r="P59" s="40">
        <f t="shared" si="24"/>
        <v>1</v>
      </c>
      <c r="Q59" s="41" t="s">
        <v>655</v>
      </c>
      <c r="R59" s="62" t="str">
        <f t="shared" si="6"/>
        <v>ŚREDNIE</v>
      </c>
      <c r="S59" s="17" t="str">
        <f t="shared" si="25"/>
        <v>Możliwe działania zapobiegające</v>
      </c>
    </row>
    <row r="60" spans="1:19" ht="85" x14ac:dyDescent="0.2">
      <c r="A60" s="115"/>
      <c r="B60" s="117"/>
      <c r="C60" s="119"/>
      <c r="D60" s="185"/>
      <c r="E60" s="11" t="s">
        <v>624</v>
      </c>
      <c r="F60" s="11" t="s">
        <v>625</v>
      </c>
      <c r="G60" s="39">
        <f t="shared" si="22"/>
        <v>0</v>
      </c>
      <c r="H60" s="11" t="s">
        <v>626</v>
      </c>
      <c r="I60" s="40">
        <f t="shared" si="26"/>
        <v>0</v>
      </c>
      <c r="J60" s="11" t="s">
        <v>627</v>
      </c>
      <c r="K60" s="40">
        <f t="shared" si="27"/>
        <v>1</v>
      </c>
      <c r="L60" s="48" t="s">
        <v>688</v>
      </c>
      <c r="M60" s="48">
        <f t="shared" ref="M60" si="51">IF(L60="TAK",3,K60+I60+G60)</f>
        <v>1</v>
      </c>
      <c r="N60" s="47" t="str">
        <f t="shared" si="16"/>
        <v>MAŁE</v>
      </c>
      <c r="O60" s="11"/>
      <c r="P60" s="40">
        <f t="shared" si="24"/>
        <v>1</v>
      </c>
      <c r="Q60" s="41" t="s">
        <v>655</v>
      </c>
      <c r="R60" s="62" t="str">
        <f t="shared" si="6"/>
        <v>MAŁE</v>
      </c>
      <c r="S60" s="17" t="str">
        <f t="shared" si="25"/>
        <v>Akceptacja - nie są wymagane działania</v>
      </c>
    </row>
    <row r="61" spans="1:19" ht="85" x14ac:dyDescent="0.2">
      <c r="A61" s="115"/>
      <c r="B61" s="117"/>
      <c r="C61" s="119"/>
      <c r="D61" s="185"/>
      <c r="E61" s="11" t="s">
        <v>628</v>
      </c>
      <c r="F61" s="11" t="s">
        <v>629</v>
      </c>
      <c r="G61" s="39">
        <f t="shared" si="22"/>
        <v>0</v>
      </c>
      <c r="H61" s="11" t="s">
        <v>630</v>
      </c>
      <c r="I61" s="40">
        <f t="shared" si="26"/>
        <v>1</v>
      </c>
      <c r="J61" s="11" t="s">
        <v>631</v>
      </c>
      <c r="K61" s="40">
        <f t="shared" si="27"/>
        <v>1</v>
      </c>
      <c r="L61" s="48" t="s">
        <v>688</v>
      </c>
      <c r="M61" s="48">
        <f t="shared" si="7"/>
        <v>2</v>
      </c>
      <c r="N61" s="47" t="str">
        <f t="shared" si="16"/>
        <v>ŚREDNIE</v>
      </c>
      <c r="O61" s="11"/>
      <c r="P61" s="40">
        <f t="shared" si="24"/>
        <v>1</v>
      </c>
      <c r="Q61" s="41" t="s">
        <v>655</v>
      </c>
      <c r="R61" s="62" t="str">
        <f t="shared" si="6"/>
        <v>MAŁE</v>
      </c>
      <c r="S61" s="17" t="str">
        <f t="shared" si="25"/>
        <v>Akceptacja - nie są wymagane działania</v>
      </c>
    </row>
    <row r="62" spans="1:19" ht="102" x14ac:dyDescent="0.2">
      <c r="A62" s="115">
        <v>4</v>
      </c>
      <c r="B62" s="117" t="s">
        <v>667</v>
      </c>
      <c r="C62" s="117" t="s">
        <v>28</v>
      </c>
      <c r="D62" s="185"/>
      <c r="E62" s="80" t="s">
        <v>550</v>
      </c>
      <c r="F62" s="80" t="s">
        <v>551</v>
      </c>
      <c r="G62" s="81">
        <f t="shared" si="22"/>
        <v>1</v>
      </c>
      <c r="H62" s="80" t="s">
        <v>552</v>
      </c>
      <c r="I62" s="82">
        <f t="shared" si="26"/>
        <v>0</v>
      </c>
      <c r="J62" s="80" t="s">
        <v>553</v>
      </c>
      <c r="K62" s="82">
        <f t="shared" si="27"/>
        <v>0</v>
      </c>
      <c r="L62" s="48" t="s">
        <v>688</v>
      </c>
      <c r="M62" s="48">
        <f t="shared" ref="M62:M70" si="52">K62+I62+G62</f>
        <v>1</v>
      </c>
      <c r="N62" s="47" t="str">
        <f t="shared" si="16"/>
        <v>MAŁE</v>
      </c>
      <c r="O62" s="80"/>
      <c r="P62" s="82">
        <f t="shared" si="24"/>
        <v>1</v>
      </c>
      <c r="Q62" s="83" t="s">
        <v>655</v>
      </c>
      <c r="R62" s="62" t="str">
        <f t="shared" si="6"/>
        <v>MAŁE</v>
      </c>
      <c r="S62" s="84" t="str">
        <f t="shared" si="25"/>
        <v>Akceptacja - nie są wymagane działania</v>
      </c>
    </row>
    <row r="63" spans="1:19" ht="119" x14ac:dyDescent="0.2">
      <c r="A63" s="115"/>
      <c r="B63" s="117"/>
      <c r="C63" s="117"/>
      <c r="D63" s="185"/>
      <c r="E63" s="11" t="s">
        <v>554</v>
      </c>
      <c r="F63" s="11" t="s">
        <v>555</v>
      </c>
      <c r="G63" s="39">
        <f t="shared" si="22"/>
        <v>1</v>
      </c>
      <c r="H63" s="11" t="s">
        <v>556</v>
      </c>
      <c r="I63" s="40">
        <f t="shared" si="26"/>
        <v>0</v>
      </c>
      <c r="J63" s="11" t="s">
        <v>557</v>
      </c>
      <c r="K63" s="40">
        <f t="shared" si="27"/>
        <v>1</v>
      </c>
      <c r="L63" s="48" t="s">
        <v>688</v>
      </c>
      <c r="M63" s="48">
        <f t="shared" ref="M63" si="53">IF(L63="TAK",3,K63+I63+G63)</f>
        <v>2</v>
      </c>
      <c r="N63" s="47" t="str">
        <f t="shared" si="16"/>
        <v>ŚREDNIE</v>
      </c>
      <c r="O63" s="11"/>
      <c r="P63" s="40">
        <f t="shared" si="24"/>
        <v>1</v>
      </c>
      <c r="Q63" s="41" t="s">
        <v>655</v>
      </c>
      <c r="R63" s="62" t="str">
        <f t="shared" si="6"/>
        <v>MAŁE</v>
      </c>
      <c r="S63" s="17" t="str">
        <f t="shared" si="25"/>
        <v>Akceptacja - nie są wymagane działania</v>
      </c>
    </row>
    <row r="64" spans="1:19" ht="102" x14ac:dyDescent="0.2">
      <c r="A64" s="115"/>
      <c r="B64" s="117"/>
      <c r="C64" s="117"/>
      <c r="D64" s="185"/>
      <c r="E64" s="11" t="s">
        <v>558</v>
      </c>
      <c r="F64" s="11" t="s">
        <v>559</v>
      </c>
      <c r="G64" s="39">
        <f t="shared" si="22"/>
        <v>1</v>
      </c>
      <c r="H64" s="11" t="s">
        <v>560</v>
      </c>
      <c r="I64" s="40">
        <f t="shared" si="26"/>
        <v>1</v>
      </c>
      <c r="J64" s="11" t="s">
        <v>561</v>
      </c>
      <c r="K64" s="40">
        <f t="shared" si="27"/>
        <v>1</v>
      </c>
      <c r="L64" s="48" t="s">
        <v>688</v>
      </c>
      <c r="M64" s="48">
        <f t="shared" si="7"/>
        <v>3</v>
      </c>
      <c r="N64" s="47" t="str">
        <f t="shared" si="16"/>
        <v>WYSOKIE</v>
      </c>
      <c r="O64" s="11"/>
      <c r="P64" s="40">
        <f t="shared" si="24"/>
        <v>1</v>
      </c>
      <c r="Q64" s="41" t="s">
        <v>655</v>
      </c>
      <c r="R64" s="62" t="str">
        <f t="shared" si="6"/>
        <v>ŚREDNIE</v>
      </c>
      <c r="S64" s="17" t="str">
        <f t="shared" si="25"/>
        <v>Możliwe działania zapobiegające</v>
      </c>
    </row>
    <row r="65" spans="1:19" ht="102" x14ac:dyDescent="0.2">
      <c r="A65" s="115"/>
      <c r="B65" s="117"/>
      <c r="C65" s="117"/>
      <c r="D65" s="185"/>
      <c r="E65" s="11" t="s">
        <v>562</v>
      </c>
      <c r="F65" s="11" t="s">
        <v>563</v>
      </c>
      <c r="G65" s="39">
        <f t="shared" si="22"/>
        <v>0</v>
      </c>
      <c r="H65" s="11" t="s">
        <v>564</v>
      </c>
      <c r="I65" s="40">
        <f t="shared" si="26"/>
        <v>0</v>
      </c>
      <c r="J65" s="11" t="s">
        <v>565</v>
      </c>
      <c r="K65" s="40">
        <f t="shared" si="27"/>
        <v>1</v>
      </c>
      <c r="L65" s="48" t="s">
        <v>688</v>
      </c>
      <c r="M65" s="48">
        <f t="shared" ref="M65:M70" si="54">K65+I65+G65</f>
        <v>1</v>
      </c>
      <c r="N65" s="47" t="str">
        <f t="shared" si="16"/>
        <v>MAŁE</v>
      </c>
      <c r="O65" s="11"/>
      <c r="P65" s="40">
        <f t="shared" si="24"/>
        <v>1</v>
      </c>
      <c r="Q65" s="41" t="s">
        <v>655</v>
      </c>
      <c r="R65" s="62" t="str">
        <f t="shared" si="6"/>
        <v>MAŁE</v>
      </c>
      <c r="S65" s="17" t="str">
        <f t="shared" si="25"/>
        <v>Akceptacja - nie są wymagane działania</v>
      </c>
    </row>
    <row r="66" spans="1:19" ht="102" x14ac:dyDescent="0.2">
      <c r="A66" s="115">
        <v>4</v>
      </c>
      <c r="B66" s="117" t="s">
        <v>667</v>
      </c>
      <c r="C66" s="119" t="s">
        <v>29</v>
      </c>
      <c r="D66" s="185"/>
      <c r="E66" s="11" t="s">
        <v>566</v>
      </c>
      <c r="F66" s="11" t="s">
        <v>567</v>
      </c>
      <c r="G66" s="39">
        <f t="shared" si="22"/>
        <v>0</v>
      </c>
      <c r="H66" s="11" t="s">
        <v>568</v>
      </c>
      <c r="I66" s="40">
        <f t="shared" si="26"/>
        <v>0</v>
      </c>
      <c r="J66" s="11" t="s">
        <v>569</v>
      </c>
      <c r="K66" s="40">
        <f t="shared" si="27"/>
        <v>1</v>
      </c>
      <c r="L66" s="48" t="s">
        <v>688</v>
      </c>
      <c r="M66" s="48">
        <f t="shared" ref="M66" si="55">IF(L66="TAK",3,K66+I66+G66)</f>
        <v>1</v>
      </c>
      <c r="N66" s="47" t="str">
        <f t="shared" si="16"/>
        <v>MAŁE</v>
      </c>
      <c r="O66" s="11"/>
      <c r="P66" s="40">
        <f t="shared" si="24"/>
        <v>1</v>
      </c>
      <c r="Q66" s="41" t="s">
        <v>655</v>
      </c>
      <c r="R66" s="62" t="str">
        <f t="shared" si="6"/>
        <v>MAŁE</v>
      </c>
      <c r="S66" s="17" t="str">
        <f t="shared" si="25"/>
        <v>Akceptacja - nie są wymagane działania</v>
      </c>
    </row>
    <row r="67" spans="1:19" ht="119" x14ac:dyDescent="0.2">
      <c r="A67" s="115"/>
      <c r="B67" s="117"/>
      <c r="C67" s="119"/>
      <c r="D67" s="185"/>
      <c r="E67" s="11" t="s">
        <v>570</v>
      </c>
      <c r="F67" s="11" t="s">
        <v>571</v>
      </c>
      <c r="G67" s="39">
        <f t="shared" si="22"/>
        <v>1</v>
      </c>
      <c r="H67" s="11" t="s">
        <v>572</v>
      </c>
      <c r="I67" s="40">
        <f t="shared" si="26"/>
        <v>1</v>
      </c>
      <c r="J67" s="11" t="s">
        <v>573</v>
      </c>
      <c r="K67" s="40">
        <f t="shared" si="27"/>
        <v>1</v>
      </c>
      <c r="L67" s="48" t="s">
        <v>688</v>
      </c>
      <c r="M67" s="48">
        <f t="shared" si="7"/>
        <v>3</v>
      </c>
      <c r="N67" s="47" t="str">
        <f t="shared" si="16"/>
        <v>WYSOKIE</v>
      </c>
      <c r="O67" s="11"/>
      <c r="P67" s="40">
        <f t="shared" si="24"/>
        <v>1</v>
      </c>
      <c r="Q67" s="41" t="s">
        <v>655</v>
      </c>
      <c r="S67" s="17">
        <f t="shared" si="25"/>
        <v>0</v>
      </c>
    </row>
    <row r="68" spans="1:19" ht="120" thickBot="1" x14ac:dyDescent="0.25">
      <c r="A68" s="115"/>
      <c r="B68" s="117"/>
      <c r="C68" s="119"/>
      <c r="D68" s="185"/>
      <c r="E68" s="42" t="s">
        <v>574</v>
      </c>
      <c r="F68" s="42" t="s">
        <v>575</v>
      </c>
      <c r="G68" s="43">
        <f t="shared" si="22"/>
        <v>1</v>
      </c>
      <c r="H68" s="42" t="s">
        <v>576</v>
      </c>
      <c r="I68" s="44">
        <f t="shared" si="26"/>
        <v>1</v>
      </c>
      <c r="J68" s="42" t="s">
        <v>577</v>
      </c>
      <c r="K68" s="44">
        <f t="shared" si="27"/>
        <v>1</v>
      </c>
      <c r="L68" s="48" t="s">
        <v>688</v>
      </c>
      <c r="M68" s="48">
        <f t="shared" ref="M68:M70" si="56">K68+I68+G68</f>
        <v>3</v>
      </c>
      <c r="N68" s="47" t="str">
        <f t="shared" si="16"/>
        <v>WYSOKIE</v>
      </c>
      <c r="O68" s="42"/>
      <c r="P68" s="44">
        <f t="shared" si="24"/>
        <v>1</v>
      </c>
      <c r="Q68" s="45" t="s">
        <v>655</v>
      </c>
      <c r="S68" s="46">
        <f t="shared" si="25"/>
        <v>0</v>
      </c>
    </row>
    <row r="69" spans="1:19" ht="17" thickTop="1" x14ac:dyDescent="0.2">
      <c r="D69" s="185"/>
      <c r="L69" s="48" t="s">
        <v>688</v>
      </c>
      <c r="M69" s="48">
        <f t="shared" ref="M69:M70" si="57">IF(L69="TAK",3,K69+I69+G69)</f>
        <v>0</v>
      </c>
      <c r="N69" s="47">
        <f t="shared" si="16"/>
        <v>0</v>
      </c>
    </row>
    <row r="70" spans="1:19" ht="17" thickBot="1" x14ac:dyDescent="0.25">
      <c r="D70" s="186"/>
      <c r="L70" s="48" t="s">
        <v>688</v>
      </c>
      <c r="M70" s="48">
        <f t="shared" si="57"/>
        <v>0</v>
      </c>
      <c r="N70" s="49">
        <f t="shared" si="16"/>
        <v>0</v>
      </c>
    </row>
    <row r="71" spans="1:19" ht="17" thickTop="1" x14ac:dyDescent="0.2"/>
  </sheetData>
  <mergeCells count="30">
    <mergeCell ref="D2:D70"/>
    <mergeCell ref="A59:A61"/>
    <mergeCell ref="B59:B61"/>
    <mergeCell ref="C59:C61"/>
    <mergeCell ref="B62:B65"/>
    <mergeCell ref="B66:B68"/>
    <mergeCell ref="C66:C68"/>
    <mergeCell ref="A66:A68"/>
    <mergeCell ref="A62:A65"/>
    <mergeCell ref="C62:C65"/>
    <mergeCell ref="A38:A47"/>
    <mergeCell ref="B38:B47"/>
    <mergeCell ref="C38:C47"/>
    <mergeCell ref="A48:A58"/>
    <mergeCell ref="B48:B58"/>
    <mergeCell ref="C48:C51"/>
    <mergeCell ref="C52:C58"/>
    <mergeCell ref="A24:A29"/>
    <mergeCell ref="B24:B29"/>
    <mergeCell ref="C24:C29"/>
    <mergeCell ref="A30:A37"/>
    <mergeCell ref="B30:B37"/>
    <mergeCell ref="C30:C37"/>
    <mergeCell ref="A2:A10"/>
    <mergeCell ref="B2:B10"/>
    <mergeCell ref="C2:C10"/>
    <mergeCell ref="A11:A23"/>
    <mergeCell ref="B11:B23"/>
    <mergeCell ref="C11:C15"/>
    <mergeCell ref="C16:C23"/>
  </mergeCells>
  <conditionalFormatting sqref="Q1:Q68">
    <cfRule type="containsText" dxfId="188" priority="29" operator="containsText" text="WYSOKIE">
      <formula>NOT(ISERROR(SEARCH("WYSOKIE",Q1)))</formula>
    </cfRule>
    <cfRule type="containsText" dxfId="187" priority="30" operator="containsText" text="ŚREDNIE">
      <formula>NOT(ISERROR(SEARCH("ŚREDNIE",Q1)))</formula>
    </cfRule>
    <cfRule type="containsText" dxfId="186" priority="31"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182" priority="4" operator="containsText" text="ŚREDNIE">
      <formula>NOT(ISERROR(SEARCH("ŚREDNIE",N2)))</formula>
    </cfRule>
    <cfRule type="containsText" dxfId="181" priority="5" operator="containsText" text="WYSOKIE">
      <formula>NOT(ISERROR(SEARCH("WYSOKIE",N2)))</formula>
    </cfRule>
    <cfRule type="containsText" dxfId="180"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11" priority="1" operator="containsText" text="WYSOKIE">
      <formula>NOT(ISERROR(SEARCH("WYSOKIE",R1)))</formula>
    </cfRule>
    <cfRule type="containsText" dxfId="10" priority="2" operator="containsText" text="ŚREDNIE">
      <formula>NOT(ISERROR(SEARCH("ŚREDNIE",R1)))</formula>
    </cfRule>
  </conditionalFormatting>
  <conditionalFormatting sqref="R2:R66">
    <cfRule type="containsText" dxfId="9" priority="3" operator="containsText" text="MAŁE">
      <formula>NOT(ISERROR(SEARCH("MAŁE",R2)))</formula>
    </cfRule>
  </conditionalFormatting>
  <dataValidations count="1">
    <dataValidation type="list" showInputMessage="1" showErrorMessage="1" errorTitle="Błędne dane" error="Wartość danych spoza zakresu" sqref="Q2:Q68" xr:uid="{124AA0C6-5489-4BD3-A552-2EE59D75535A}">
      <formula1>"MAŁE,ŚREDNIE,WYSOKIE"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19069-6229-40AC-915D-9BB61BCB47F1}">
  <dimension ref="A1:S71"/>
  <sheetViews>
    <sheetView topLeftCell="F1" workbookViewId="0">
      <selection activeCell="R1" sqref="R1:R1048576"/>
    </sheetView>
  </sheetViews>
  <sheetFormatPr baseColWidth="10" defaultColWidth="8.83203125" defaultRowHeight="16" x14ac:dyDescent="0.2"/>
  <cols>
    <col min="1" max="1" width="6" customWidth="1"/>
    <col min="2" max="2" width="33" customWidth="1"/>
    <col min="3" max="3" width="25.5" customWidth="1"/>
    <col min="4" max="4" width="37" style="29" customWidth="1"/>
    <col min="5" max="5" width="39.83203125" customWidth="1"/>
    <col min="6" max="6" width="36.1640625" customWidth="1"/>
    <col min="8" max="8" width="43.5" customWidth="1"/>
    <col min="10" max="10" width="32.5" customWidth="1"/>
    <col min="12" max="12" width="22.33203125" style="29" customWidth="1"/>
    <col min="13" max="14" width="10.5" style="29"/>
    <col min="18" max="18" width="10.33203125" customWidth="1"/>
    <col min="19" max="19" width="26.1640625" customWidth="1"/>
  </cols>
  <sheetData>
    <row r="1" spans="1:19" s="3" customFormat="1" ht="47.25" customHeight="1" thickTop="1" x14ac:dyDescent="0.2">
      <c r="A1" s="21" t="s">
        <v>0</v>
      </c>
      <c r="B1" s="22" t="s">
        <v>657</v>
      </c>
      <c r="C1" s="22" t="s">
        <v>1</v>
      </c>
      <c r="D1" s="55" t="s">
        <v>689</v>
      </c>
      <c r="E1" s="30" t="s">
        <v>58</v>
      </c>
      <c r="F1" s="30" t="s">
        <v>59</v>
      </c>
      <c r="G1" s="30"/>
      <c r="H1" s="30" t="s">
        <v>60</v>
      </c>
      <c r="I1" s="30"/>
      <c r="J1" s="30" t="s">
        <v>61</v>
      </c>
      <c r="K1" s="31"/>
      <c r="L1" s="57" t="s">
        <v>687</v>
      </c>
      <c r="M1" s="57"/>
      <c r="N1" s="57" t="s">
        <v>650</v>
      </c>
      <c r="O1" s="30" t="s">
        <v>652</v>
      </c>
      <c r="P1" s="30"/>
      <c r="Q1" s="32" t="s">
        <v>653</v>
      </c>
      <c r="R1" s="59" t="s">
        <v>654</v>
      </c>
      <c r="S1" s="33" t="s">
        <v>656</v>
      </c>
    </row>
    <row r="2" spans="1:19" ht="49.5" customHeight="1" x14ac:dyDescent="0.2">
      <c r="A2" s="126">
        <v>5</v>
      </c>
      <c r="B2" s="127" t="s">
        <v>669</v>
      </c>
      <c r="C2" s="128" t="s">
        <v>6</v>
      </c>
      <c r="D2" s="184" t="s">
        <v>690</v>
      </c>
      <c r="E2" s="24" t="s">
        <v>295</v>
      </c>
      <c r="F2" s="24" t="s">
        <v>296</v>
      </c>
      <c r="G2" s="25">
        <f t="shared" ref="G2:G20" si="0">IF(OR(LEFT(F2,3)="Tak",LEFT(F2,3)="Moż"),1,0)</f>
        <v>0</v>
      </c>
      <c r="H2" s="24" t="s">
        <v>297</v>
      </c>
      <c r="I2" s="26">
        <f t="shared" ref="I2:I20" si="1">IF(OR(LEFT(H2,3)="Tak",LEFT(H2,3)="Moż"),1,0)</f>
        <v>0</v>
      </c>
      <c r="J2" s="24" t="s">
        <v>298</v>
      </c>
      <c r="K2" s="26">
        <f t="shared" ref="K2:K20" si="2">IF(OR(LEFT(J2,3)="Tak",LEFT(J2,3)="Moż"),1,0)</f>
        <v>1</v>
      </c>
      <c r="L2" s="48" t="s">
        <v>688</v>
      </c>
      <c r="M2" s="48">
        <f>IF(L2="TAK",3,K2+I2+G2)</f>
        <v>1</v>
      </c>
      <c r="N2" s="47" t="str">
        <f>IF(M2=1,"MAŁE",IF(M2=2,"ŚREDNIE",IF(M2=3,"WYSOKIE",)))</f>
        <v>MAŁE</v>
      </c>
      <c r="O2" s="24"/>
      <c r="P2" s="26">
        <f t="shared" ref="P2:P20" si="3">IF(Q2="MAŁE",1,IF(Q2="ŚREDNIE",2,IF(Q2="WYSOKIE",3,"BŁĄD")))</f>
        <v>1</v>
      </c>
      <c r="Q2" s="27" t="s">
        <v>655</v>
      </c>
      <c r="R2" s="62" t="str">
        <f>IF((M2*P2)&lt;=2,"MAŁE",IF((M2*P2)&lt;6,"ŚREDNIE",IF((M2*P2)&gt;=6,"WYSOKIE")))</f>
        <v>MAŁE</v>
      </c>
      <c r="S2" s="28" t="str">
        <f t="shared" ref="S2:S20" si="4">IF(R2="MAŁE","Akceptacja - nie są wymagane działania",IF(R2="ŚREDNIE","Możliwe działania zapobiegające",IF(R2="WYSOKIE","Wskaż działania zapobiegające ryzyku",0)))</f>
        <v>Akceptacja - nie są wymagane działania</v>
      </c>
    </row>
    <row r="3" spans="1:19" ht="63" customHeight="1" x14ac:dyDescent="0.2">
      <c r="A3" s="120"/>
      <c r="B3" s="122"/>
      <c r="C3" s="124"/>
      <c r="D3" s="185"/>
      <c r="E3" s="24" t="s">
        <v>299</v>
      </c>
      <c r="F3" s="24" t="s">
        <v>300</v>
      </c>
      <c r="G3" s="25">
        <f t="shared" si="0"/>
        <v>1</v>
      </c>
      <c r="H3" s="24" t="s">
        <v>301</v>
      </c>
      <c r="I3" s="26">
        <f t="shared" si="1"/>
        <v>1</v>
      </c>
      <c r="J3" s="24" t="s">
        <v>302</v>
      </c>
      <c r="K3" s="26">
        <f t="shared" si="2"/>
        <v>1</v>
      </c>
      <c r="L3" s="48" t="s">
        <v>688</v>
      </c>
      <c r="M3" s="48">
        <f>IF(L3="TAK",3,K3+I3+G3)</f>
        <v>3</v>
      </c>
      <c r="N3" s="47" t="str">
        <f t="shared" ref="N3:N11" si="5">IF((G3=1)+(I3=1)+(K3=1)=1,"MAŁE",IF((G3=1)+(I3=1)+(K3=1)=2,"ŚREDNIE",IF((G3=1)+(I3=1)+(K3=1)=3,"WYSOKIE",)))</f>
        <v>WYSOKIE</v>
      </c>
      <c r="O3" s="24"/>
      <c r="P3" s="26">
        <f t="shared" si="3"/>
        <v>1</v>
      </c>
      <c r="Q3" s="27" t="s">
        <v>655</v>
      </c>
      <c r="R3" s="62" t="str">
        <f t="shared" ref="R3:R66" si="6">IF((M3*P3)&lt;=2,"MAŁE",IF((M3*P3)&lt;6,"ŚREDNIE",IF((M3*P3)&gt;=6,"WYSOKIE")))</f>
        <v>ŚREDNIE</v>
      </c>
      <c r="S3" s="28" t="str">
        <f t="shared" si="4"/>
        <v>Możliwe działania zapobiegające</v>
      </c>
    </row>
    <row r="4" spans="1:19" ht="74.25" customHeight="1" x14ac:dyDescent="0.2">
      <c r="A4" s="120"/>
      <c r="B4" s="122"/>
      <c r="C4" s="124"/>
      <c r="D4" s="185"/>
      <c r="E4" s="24" t="s">
        <v>303</v>
      </c>
      <c r="F4" s="24" t="s">
        <v>304</v>
      </c>
      <c r="G4" s="25">
        <f t="shared" si="0"/>
        <v>1</v>
      </c>
      <c r="H4" s="24" t="s">
        <v>305</v>
      </c>
      <c r="I4" s="26">
        <f t="shared" si="1"/>
        <v>1</v>
      </c>
      <c r="J4" s="24" t="s">
        <v>306</v>
      </c>
      <c r="K4" s="26">
        <f t="shared" si="2"/>
        <v>1</v>
      </c>
      <c r="L4" s="48" t="s">
        <v>688</v>
      </c>
      <c r="M4" s="48">
        <f t="shared" ref="M4:M67" si="7">IF(L4="TAK",3,K4+I4+G4)</f>
        <v>3</v>
      </c>
      <c r="N4" s="47" t="str">
        <f t="shared" si="5"/>
        <v>WYSOKIE</v>
      </c>
      <c r="O4" s="24"/>
      <c r="P4" s="26">
        <f t="shared" si="3"/>
        <v>1</v>
      </c>
      <c r="Q4" s="27" t="s">
        <v>655</v>
      </c>
      <c r="R4" s="62" t="str">
        <f t="shared" si="6"/>
        <v>ŚREDNIE</v>
      </c>
      <c r="S4" s="28" t="str">
        <f t="shared" si="4"/>
        <v>Możliwe działania zapobiegające</v>
      </c>
    </row>
    <row r="5" spans="1:19" ht="61.5" customHeight="1" x14ac:dyDescent="0.2">
      <c r="A5" s="120"/>
      <c r="B5" s="122"/>
      <c r="C5" s="124"/>
      <c r="D5" s="185"/>
      <c r="E5" s="24" t="s">
        <v>307</v>
      </c>
      <c r="F5" s="24" t="s">
        <v>308</v>
      </c>
      <c r="G5" s="25">
        <f t="shared" si="0"/>
        <v>0</v>
      </c>
      <c r="H5" s="24" t="s">
        <v>309</v>
      </c>
      <c r="I5" s="26">
        <f t="shared" si="1"/>
        <v>0</v>
      </c>
      <c r="J5" s="24" t="s">
        <v>310</v>
      </c>
      <c r="K5" s="26">
        <f t="shared" si="2"/>
        <v>1</v>
      </c>
      <c r="L5" s="48" t="s">
        <v>688</v>
      </c>
      <c r="M5" s="48">
        <f t="shared" ref="M5:M36" si="8">K5+I5+G5</f>
        <v>1</v>
      </c>
      <c r="N5" s="47" t="str">
        <f t="shared" si="5"/>
        <v>MAŁE</v>
      </c>
      <c r="O5" s="24"/>
      <c r="P5" s="26">
        <f t="shared" si="3"/>
        <v>1</v>
      </c>
      <c r="Q5" s="27" t="s">
        <v>655</v>
      </c>
      <c r="R5" s="62" t="str">
        <f t="shared" si="6"/>
        <v>MAŁE</v>
      </c>
      <c r="S5" s="28" t="str">
        <f t="shared" si="4"/>
        <v>Akceptacja - nie są wymagane działania</v>
      </c>
    </row>
    <row r="6" spans="1:19" ht="80.25" customHeight="1" x14ac:dyDescent="0.2">
      <c r="A6" s="120"/>
      <c r="B6" s="122"/>
      <c r="C6" s="124"/>
      <c r="D6" s="185"/>
      <c r="E6" s="24" t="s">
        <v>311</v>
      </c>
      <c r="F6" s="24" t="s">
        <v>312</v>
      </c>
      <c r="G6" s="25">
        <f t="shared" si="0"/>
        <v>1</v>
      </c>
      <c r="H6" s="24" t="s">
        <v>313</v>
      </c>
      <c r="I6" s="26">
        <f t="shared" si="1"/>
        <v>1</v>
      </c>
      <c r="J6" s="24" t="s">
        <v>314</v>
      </c>
      <c r="K6" s="26">
        <f t="shared" si="2"/>
        <v>1</v>
      </c>
      <c r="L6" s="48" t="s">
        <v>688</v>
      </c>
      <c r="M6" s="48">
        <f t="shared" ref="M6" si="9">IF(L6="TAK",3,K6+I6+G6)</f>
        <v>3</v>
      </c>
      <c r="N6" s="47" t="str">
        <f t="shared" si="5"/>
        <v>WYSOKIE</v>
      </c>
      <c r="O6" s="24"/>
      <c r="P6" s="26">
        <f t="shared" si="3"/>
        <v>1</v>
      </c>
      <c r="Q6" s="27" t="s">
        <v>655</v>
      </c>
      <c r="R6" s="62" t="str">
        <f t="shared" si="6"/>
        <v>ŚREDNIE</v>
      </c>
      <c r="S6" s="28" t="str">
        <f t="shared" si="4"/>
        <v>Możliwe działania zapobiegające</v>
      </c>
    </row>
    <row r="7" spans="1:19" ht="78" customHeight="1" x14ac:dyDescent="0.2">
      <c r="A7" s="120"/>
      <c r="B7" s="122"/>
      <c r="C7" s="124"/>
      <c r="D7" s="185"/>
      <c r="E7" s="24" t="s">
        <v>315</v>
      </c>
      <c r="F7" s="24" t="s">
        <v>316</v>
      </c>
      <c r="G7" s="25">
        <f t="shared" si="0"/>
        <v>1</v>
      </c>
      <c r="H7" s="24" t="s">
        <v>317</v>
      </c>
      <c r="I7" s="26">
        <f t="shared" si="1"/>
        <v>1</v>
      </c>
      <c r="J7" s="24" t="s">
        <v>318</v>
      </c>
      <c r="K7" s="26">
        <f t="shared" si="2"/>
        <v>1</v>
      </c>
      <c r="L7" s="48" t="s">
        <v>688</v>
      </c>
      <c r="M7" s="48">
        <f t="shared" si="7"/>
        <v>3</v>
      </c>
      <c r="N7" s="47" t="str">
        <f t="shared" si="5"/>
        <v>WYSOKIE</v>
      </c>
      <c r="O7" s="24"/>
      <c r="P7" s="26">
        <f t="shared" si="3"/>
        <v>1</v>
      </c>
      <c r="Q7" s="27" t="s">
        <v>655</v>
      </c>
      <c r="R7" s="62" t="str">
        <f t="shared" si="6"/>
        <v>ŚREDNIE</v>
      </c>
      <c r="S7" s="28" t="str">
        <f t="shared" si="4"/>
        <v>Możliwe działania zapobiegające</v>
      </c>
    </row>
    <row r="8" spans="1:19" ht="62.25" customHeight="1" x14ac:dyDescent="0.2">
      <c r="A8" s="120"/>
      <c r="B8" s="122"/>
      <c r="C8" s="124"/>
      <c r="D8" s="185"/>
      <c r="E8" s="24" t="s">
        <v>320</v>
      </c>
      <c r="F8" s="24" t="s">
        <v>321</v>
      </c>
      <c r="G8" s="25">
        <f t="shared" si="0"/>
        <v>0</v>
      </c>
      <c r="H8" s="24" t="s">
        <v>322</v>
      </c>
      <c r="I8" s="26">
        <f t="shared" si="1"/>
        <v>1</v>
      </c>
      <c r="J8" s="24" t="s">
        <v>323</v>
      </c>
      <c r="K8" s="26">
        <f t="shared" si="2"/>
        <v>1</v>
      </c>
      <c r="L8" s="48" t="s">
        <v>688</v>
      </c>
      <c r="M8" s="48">
        <f t="shared" ref="M8:M39" si="10">K8+I8+G8</f>
        <v>2</v>
      </c>
      <c r="N8" s="47" t="str">
        <f t="shared" si="5"/>
        <v>ŚREDNIE</v>
      </c>
      <c r="O8" s="24"/>
      <c r="P8" s="26">
        <f t="shared" si="3"/>
        <v>1</v>
      </c>
      <c r="Q8" s="27" t="s">
        <v>655</v>
      </c>
      <c r="R8" s="62" t="str">
        <f t="shared" si="6"/>
        <v>MAŁE</v>
      </c>
      <c r="S8" s="28" t="str">
        <f t="shared" si="4"/>
        <v>Akceptacja - nie są wymagane działania</v>
      </c>
    </row>
    <row r="9" spans="1:19" ht="81" customHeight="1" x14ac:dyDescent="0.2">
      <c r="A9" s="120"/>
      <c r="B9" s="122"/>
      <c r="C9" s="124"/>
      <c r="D9" s="185"/>
      <c r="E9" s="24" t="s">
        <v>324</v>
      </c>
      <c r="F9" s="24" t="s">
        <v>325</v>
      </c>
      <c r="G9" s="25">
        <f t="shared" si="0"/>
        <v>0</v>
      </c>
      <c r="H9" s="24" t="s">
        <v>326</v>
      </c>
      <c r="I9" s="26">
        <f t="shared" si="1"/>
        <v>1</v>
      </c>
      <c r="J9" s="24" t="s">
        <v>327</v>
      </c>
      <c r="K9" s="26">
        <f t="shared" si="2"/>
        <v>1</v>
      </c>
      <c r="L9" s="48" t="s">
        <v>688</v>
      </c>
      <c r="M9" s="48">
        <f t="shared" ref="M9" si="11">IF(L9="TAK",3,K9+I9+G9)</f>
        <v>2</v>
      </c>
      <c r="N9" s="47" t="str">
        <f t="shared" si="5"/>
        <v>ŚREDNIE</v>
      </c>
      <c r="O9" s="24"/>
      <c r="P9" s="26">
        <f t="shared" si="3"/>
        <v>1</v>
      </c>
      <c r="Q9" s="27" t="s">
        <v>655</v>
      </c>
      <c r="R9" s="62" t="str">
        <f t="shared" si="6"/>
        <v>MAŁE</v>
      </c>
      <c r="S9" s="28" t="str">
        <f t="shared" si="4"/>
        <v>Akceptacja - nie są wymagane działania</v>
      </c>
    </row>
    <row r="10" spans="1:19" ht="88.5" customHeight="1" x14ac:dyDescent="0.2">
      <c r="A10" s="120">
        <v>5</v>
      </c>
      <c r="B10" s="122" t="s">
        <v>669</v>
      </c>
      <c r="C10" s="129" t="s">
        <v>648</v>
      </c>
      <c r="D10" s="185"/>
      <c r="E10" s="24" t="s">
        <v>383</v>
      </c>
      <c r="F10" s="24" t="s">
        <v>384</v>
      </c>
      <c r="G10" s="25">
        <f t="shared" si="0"/>
        <v>1</v>
      </c>
      <c r="H10" s="24" t="s">
        <v>385</v>
      </c>
      <c r="I10" s="26">
        <f t="shared" si="1"/>
        <v>1</v>
      </c>
      <c r="J10" s="24" t="s">
        <v>386</v>
      </c>
      <c r="K10" s="26">
        <f t="shared" si="2"/>
        <v>1</v>
      </c>
      <c r="L10" s="48" t="s">
        <v>688</v>
      </c>
      <c r="M10" s="48">
        <f t="shared" si="7"/>
        <v>3</v>
      </c>
      <c r="N10" s="47" t="str">
        <f t="shared" si="5"/>
        <v>WYSOKIE</v>
      </c>
      <c r="O10" s="24"/>
      <c r="P10" s="26">
        <f t="shared" si="3"/>
        <v>1</v>
      </c>
      <c r="Q10" s="27" t="s">
        <v>655</v>
      </c>
      <c r="R10" s="62" t="str">
        <f t="shared" si="6"/>
        <v>ŚREDNIE</v>
      </c>
      <c r="S10" s="28" t="str">
        <f t="shared" si="4"/>
        <v>Możliwe działania zapobiegające</v>
      </c>
    </row>
    <row r="11" spans="1:19" ht="75.75" customHeight="1" x14ac:dyDescent="0.2">
      <c r="A11" s="120"/>
      <c r="B11" s="122"/>
      <c r="C11" s="129"/>
      <c r="D11" s="185"/>
      <c r="E11" s="24" t="s">
        <v>387</v>
      </c>
      <c r="F11" s="24" t="s">
        <v>388</v>
      </c>
      <c r="G11" s="25">
        <f t="shared" si="0"/>
        <v>1</v>
      </c>
      <c r="H11" s="24" t="s">
        <v>389</v>
      </c>
      <c r="I11" s="26">
        <f t="shared" si="1"/>
        <v>1</v>
      </c>
      <c r="J11" s="24" t="s">
        <v>390</v>
      </c>
      <c r="K11" s="26">
        <f t="shared" si="2"/>
        <v>0</v>
      </c>
      <c r="L11" s="48" t="s">
        <v>688</v>
      </c>
      <c r="M11" s="48">
        <f t="shared" ref="M11:M42" si="12">K11+I11+G11</f>
        <v>2</v>
      </c>
      <c r="N11" s="47" t="str">
        <f t="shared" si="5"/>
        <v>ŚREDNIE</v>
      </c>
      <c r="O11" s="24"/>
      <c r="P11" s="26">
        <f t="shared" si="3"/>
        <v>1</v>
      </c>
      <c r="Q11" s="27" t="s">
        <v>655</v>
      </c>
      <c r="R11" s="62" t="str">
        <f t="shared" si="6"/>
        <v>MAŁE</v>
      </c>
      <c r="S11" s="28" t="str">
        <f t="shared" si="4"/>
        <v>Akceptacja - nie są wymagane działania</v>
      </c>
    </row>
    <row r="12" spans="1:19" ht="64.5" customHeight="1" x14ac:dyDescent="0.2">
      <c r="A12" s="120"/>
      <c r="B12" s="122"/>
      <c r="C12" s="129"/>
      <c r="D12" s="185"/>
      <c r="E12" s="24" t="s">
        <v>391</v>
      </c>
      <c r="F12" s="24" t="s">
        <v>392</v>
      </c>
      <c r="G12" s="25">
        <f t="shared" si="0"/>
        <v>1</v>
      </c>
      <c r="H12" s="24" t="s">
        <v>393</v>
      </c>
      <c r="I12" s="26">
        <f t="shared" si="1"/>
        <v>0</v>
      </c>
      <c r="J12" s="24" t="s">
        <v>394</v>
      </c>
      <c r="K12" s="26">
        <f t="shared" si="2"/>
        <v>1</v>
      </c>
      <c r="L12" s="48" t="s">
        <v>688</v>
      </c>
      <c r="M12" s="48">
        <f t="shared" ref="M12" si="13">IF(L12="TAK",3,K12+I12+G12)</f>
        <v>2</v>
      </c>
      <c r="N12" s="47" t="str">
        <f>IF((G12=1)+(I12=1)+(K12=1)=1,"MAŁE",IF((G12=1)+(I12=1)+(K12=1)=2,"ŚREDNIE",IF((G12=1)+(I12=1)+(K12=1)=3,"WYSOKIE",)))</f>
        <v>ŚREDNIE</v>
      </c>
      <c r="O12" s="24"/>
      <c r="P12" s="26">
        <f t="shared" si="3"/>
        <v>1</v>
      </c>
      <c r="Q12" s="27" t="s">
        <v>655</v>
      </c>
      <c r="R12" s="62" t="str">
        <f t="shared" si="6"/>
        <v>MAŁE</v>
      </c>
      <c r="S12" s="28" t="str">
        <f t="shared" si="4"/>
        <v>Akceptacja - nie są wymagane działania</v>
      </c>
    </row>
    <row r="13" spans="1:19" ht="69.75" customHeight="1" x14ac:dyDescent="0.2">
      <c r="A13" s="120"/>
      <c r="B13" s="122"/>
      <c r="C13" s="129"/>
      <c r="D13" s="185"/>
      <c r="E13" s="24" t="s">
        <v>395</v>
      </c>
      <c r="F13" s="24" t="s">
        <v>396</v>
      </c>
      <c r="G13" s="25">
        <f t="shared" si="0"/>
        <v>1</v>
      </c>
      <c r="H13" s="24" t="s">
        <v>397</v>
      </c>
      <c r="I13" s="26">
        <f t="shared" si="1"/>
        <v>1</v>
      </c>
      <c r="J13" s="24" t="s">
        <v>398</v>
      </c>
      <c r="K13" s="26">
        <f t="shared" si="2"/>
        <v>1</v>
      </c>
      <c r="L13" s="48" t="s">
        <v>688</v>
      </c>
      <c r="M13" s="48">
        <f t="shared" si="7"/>
        <v>3</v>
      </c>
      <c r="N13" s="47" t="str">
        <f>IF((G13=1)+(I13=1)+(K13=1)=1,"MAŁE",IF((G13=1)+(I13=1)+(K13=1)=2,"ŚREDNIE",IF((G13=1)+(I13=1)+(K13=1)=3,"WYSOKIE",)))</f>
        <v>WYSOKIE</v>
      </c>
      <c r="O13" s="24"/>
      <c r="P13" s="26">
        <f t="shared" si="3"/>
        <v>1</v>
      </c>
      <c r="Q13" s="27" t="s">
        <v>655</v>
      </c>
      <c r="R13" s="62" t="str">
        <f t="shared" si="6"/>
        <v>ŚREDNIE</v>
      </c>
      <c r="S13" s="28" t="str">
        <f t="shared" si="4"/>
        <v>Możliwe działania zapobiegające</v>
      </c>
    </row>
    <row r="14" spans="1:19" ht="85.5" customHeight="1" x14ac:dyDescent="0.2">
      <c r="A14" s="120"/>
      <c r="B14" s="122"/>
      <c r="C14" s="129"/>
      <c r="D14" s="185"/>
      <c r="E14" s="24" t="s">
        <v>399</v>
      </c>
      <c r="F14" s="24" t="s">
        <v>400</v>
      </c>
      <c r="G14" s="25">
        <f t="shared" si="0"/>
        <v>1</v>
      </c>
      <c r="H14" s="24" t="s">
        <v>401</v>
      </c>
      <c r="I14" s="26">
        <f t="shared" si="1"/>
        <v>1</v>
      </c>
      <c r="J14" s="24" t="s">
        <v>402</v>
      </c>
      <c r="K14" s="26">
        <f t="shared" si="2"/>
        <v>1</v>
      </c>
      <c r="L14" s="48" t="s">
        <v>688</v>
      </c>
      <c r="M14" s="48">
        <f t="shared" ref="M14:M45" si="14">K14+I14+G14</f>
        <v>3</v>
      </c>
      <c r="N14" s="47" t="str">
        <f>IF((G14=1)+(I14=1)+(K14=1)=1,"MAŁE",IF((G14=1)+(I14=1)+(K14=1)=2,"ŚREDNIE",IF((G14=1)+(I14=1)+(K14=1)=3,"WYSOKIE",)))</f>
        <v>WYSOKIE</v>
      </c>
      <c r="O14" s="24"/>
      <c r="P14" s="26">
        <f t="shared" si="3"/>
        <v>1</v>
      </c>
      <c r="Q14" s="27" t="s">
        <v>655</v>
      </c>
      <c r="R14" s="62" t="str">
        <f t="shared" si="6"/>
        <v>ŚREDNIE</v>
      </c>
      <c r="S14" s="28" t="str">
        <f t="shared" si="4"/>
        <v>Możliwe działania zapobiegające</v>
      </c>
    </row>
    <row r="15" spans="1:19" ht="77.25" customHeight="1" x14ac:dyDescent="0.2">
      <c r="A15" s="120"/>
      <c r="B15" s="122"/>
      <c r="C15" s="129"/>
      <c r="D15" s="185"/>
      <c r="E15" s="24" t="s">
        <v>403</v>
      </c>
      <c r="F15" s="24" t="s">
        <v>404</v>
      </c>
      <c r="G15" s="25">
        <f t="shared" si="0"/>
        <v>1</v>
      </c>
      <c r="H15" s="24" t="s">
        <v>405</v>
      </c>
      <c r="I15" s="26">
        <f t="shared" si="1"/>
        <v>1</v>
      </c>
      <c r="J15" s="24" t="s">
        <v>406</v>
      </c>
      <c r="K15" s="26">
        <f t="shared" si="2"/>
        <v>1</v>
      </c>
      <c r="L15" s="48" t="s">
        <v>688</v>
      </c>
      <c r="M15" s="48">
        <f t="shared" ref="M15" si="15">IF(L15="TAK",3,K15+I15+G15)</f>
        <v>3</v>
      </c>
      <c r="N15" s="47" t="str">
        <f t="shared" ref="N15:N70" si="16">IF((G15=1)+(I15=1)+(K15=1)=1,"MAŁE",IF((G15=1)+(I15=1)+(K15=1)=2,"ŚREDNIE",IF((G15=1)+(I15=1)+(K15=1)=3,"WYSOKIE",)))</f>
        <v>WYSOKIE</v>
      </c>
      <c r="O15" s="24"/>
      <c r="P15" s="26">
        <f t="shared" si="3"/>
        <v>1</v>
      </c>
      <c r="Q15" s="27" t="s">
        <v>655</v>
      </c>
      <c r="R15" s="62" t="str">
        <f t="shared" si="6"/>
        <v>ŚREDNIE</v>
      </c>
      <c r="S15" s="28" t="str">
        <f t="shared" si="4"/>
        <v>Możliwe działania zapobiegające</v>
      </c>
    </row>
    <row r="16" spans="1:19" ht="70.5" customHeight="1" x14ac:dyDescent="0.2">
      <c r="A16" s="120">
        <v>5</v>
      </c>
      <c r="B16" s="122" t="s">
        <v>669</v>
      </c>
      <c r="C16" s="124" t="s">
        <v>668</v>
      </c>
      <c r="D16" s="185"/>
      <c r="E16" s="24" t="s">
        <v>122</v>
      </c>
      <c r="F16" s="24" t="s">
        <v>123</v>
      </c>
      <c r="G16" s="25">
        <f t="shared" si="0"/>
        <v>1</v>
      </c>
      <c r="H16" s="24" t="s">
        <v>124</v>
      </c>
      <c r="I16" s="26">
        <f t="shared" si="1"/>
        <v>1</v>
      </c>
      <c r="J16" s="24" t="s">
        <v>125</v>
      </c>
      <c r="K16" s="26">
        <f t="shared" si="2"/>
        <v>0</v>
      </c>
      <c r="L16" s="48" t="s">
        <v>688</v>
      </c>
      <c r="M16" s="48">
        <f t="shared" si="7"/>
        <v>2</v>
      </c>
      <c r="N16" s="47" t="str">
        <f t="shared" si="16"/>
        <v>ŚREDNIE</v>
      </c>
      <c r="O16" s="24"/>
      <c r="P16" s="26">
        <f t="shared" si="3"/>
        <v>1</v>
      </c>
      <c r="Q16" s="27" t="s">
        <v>655</v>
      </c>
      <c r="R16" s="62" t="str">
        <f t="shared" si="6"/>
        <v>MAŁE</v>
      </c>
      <c r="S16" s="28" t="str">
        <f t="shared" si="4"/>
        <v>Akceptacja - nie są wymagane działania</v>
      </c>
    </row>
    <row r="17" spans="1:19" ht="69" customHeight="1" x14ac:dyDescent="0.2">
      <c r="A17" s="120"/>
      <c r="B17" s="122"/>
      <c r="C17" s="124"/>
      <c r="D17" s="185"/>
      <c r="E17" s="24" t="s">
        <v>126</v>
      </c>
      <c r="F17" s="24" t="s">
        <v>127</v>
      </c>
      <c r="G17" s="25">
        <f t="shared" si="0"/>
        <v>1</v>
      </c>
      <c r="H17" s="24" t="s">
        <v>128</v>
      </c>
      <c r="I17" s="26">
        <f t="shared" si="1"/>
        <v>1</v>
      </c>
      <c r="J17" s="24" t="s">
        <v>129</v>
      </c>
      <c r="K17" s="26">
        <f t="shared" si="2"/>
        <v>1</v>
      </c>
      <c r="L17" s="48" t="s">
        <v>688</v>
      </c>
      <c r="M17" s="48">
        <f t="shared" ref="M17:M48" si="17">K17+I17+G17</f>
        <v>3</v>
      </c>
      <c r="N17" s="47" t="str">
        <f t="shared" si="16"/>
        <v>WYSOKIE</v>
      </c>
      <c r="O17" s="24"/>
      <c r="P17" s="26">
        <f t="shared" si="3"/>
        <v>1</v>
      </c>
      <c r="Q17" s="27" t="s">
        <v>655</v>
      </c>
      <c r="R17" s="62" t="str">
        <f t="shared" si="6"/>
        <v>ŚREDNIE</v>
      </c>
      <c r="S17" s="28" t="str">
        <f t="shared" si="4"/>
        <v>Możliwe działania zapobiegające</v>
      </c>
    </row>
    <row r="18" spans="1:19" ht="58.5" customHeight="1" x14ac:dyDescent="0.2">
      <c r="A18" s="120"/>
      <c r="B18" s="122"/>
      <c r="C18" s="124"/>
      <c r="D18" s="185"/>
      <c r="E18" s="24" t="s">
        <v>130</v>
      </c>
      <c r="F18" s="24" t="s">
        <v>131</v>
      </c>
      <c r="G18" s="25">
        <f t="shared" si="0"/>
        <v>0</v>
      </c>
      <c r="H18" s="24" t="s">
        <v>132</v>
      </c>
      <c r="I18" s="26">
        <f t="shared" si="1"/>
        <v>1</v>
      </c>
      <c r="J18" s="24" t="s">
        <v>133</v>
      </c>
      <c r="K18" s="26">
        <f t="shared" si="2"/>
        <v>1</v>
      </c>
      <c r="L18" s="48" t="s">
        <v>688</v>
      </c>
      <c r="M18" s="48">
        <f t="shared" ref="M18" si="18">IF(L18="TAK",3,K18+I18+G18)</f>
        <v>2</v>
      </c>
      <c r="N18" s="47" t="str">
        <f t="shared" si="16"/>
        <v>ŚREDNIE</v>
      </c>
      <c r="O18" s="24"/>
      <c r="P18" s="26">
        <f t="shared" si="3"/>
        <v>1</v>
      </c>
      <c r="Q18" s="27" t="s">
        <v>655</v>
      </c>
      <c r="R18" s="62" t="str">
        <f t="shared" si="6"/>
        <v>MAŁE</v>
      </c>
      <c r="S18" s="28" t="str">
        <f t="shared" si="4"/>
        <v>Akceptacja - nie są wymagane działania</v>
      </c>
    </row>
    <row r="19" spans="1:19" ht="62.25" customHeight="1" x14ac:dyDescent="0.2">
      <c r="A19" s="120"/>
      <c r="B19" s="122"/>
      <c r="C19" s="124"/>
      <c r="D19" s="185"/>
      <c r="E19" s="24" t="s">
        <v>134</v>
      </c>
      <c r="F19" s="24" t="s">
        <v>135</v>
      </c>
      <c r="G19" s="25">
        <f t="shared" si="0"/>
        <v>1</v>
      </c>
      <c r="H19" s="24" t="s">
        <v>136</v>
      </c>
      <c r="I19" s="26">
        <f t="shared" si="1"/>
        <v>1</v>
      </c>
      <c r="J19" s="24" t="s">
        <v>137</v>
      </c>
      <c r="K19" s="26">
        <f t="shared" si="2"/>
        <v>1</v>
      </c>
      <c r="L19" s="48" t="s">
        <v>688</v>
      </c>
      <c r="M19" s="48">
        <f t="shared" si="7"/>
        <v>3</v>
      </c>
      <c r="N19" s="47" t="str">
        <f t="shared" si="16"/>
        <v>WYSOKIE</v>
      </c>
      <c r="O19" s="24"/>
      <c r="P19" s="26">
        <f t="shared" si="3"/>
        <v>1</v>
      </c>
      <c r="Q19" s="27" t="s">
        <v>655</v>
      </c>
      <c r="R19" s="62" t="str">
        <f t="shared" si="6"/>
        <v>ŚREDNIE</v>
      </c>
      <c r="S19" s="28" t="str">
        <f t="shared" si="4"/>
        <v>Możliwe działania zapobiegające</v>
      </c>
    </row>
    <row r="20" spans="1:19" ht="68.25" customHeight="1" thickBot="1" x14ac:dyDescent="0.25">
      <c r="A20" s="121"/>
      <c r="B20" s="123"/>
      <c r="C20" s="125"/>
      <c r="D20" s="185"/>
      <c r="E20" s="34" t="s">
        <v>138</v>
      </c>
      <c r="F20" s="34" t="s">
        <v>139</v>
      </c>
      <c r="G20" s="35">
        <f t="shared" si="0"/>
        <v>0</v>
      </c>
      <c r="H20" s="34" t="s">
        <v>140</v>
      </c>
      <c r="I20" s="36">
        <f t="shared" si="1"/>
        <v>1</v>
      </c>
      <c r="J20" s="34" t="s">
        <v>141</v>
      </c>
      <c r="K20" s="36">
        <f t="shared" si="2"/>
        <v>0</v>
      </c>
      <c r="L20" s="48" t="s">
        <v>688</v>
      </c>
      <c r="M20" s="48">
        <f t="shared" ref="M20:M51" si="19">K20+I20+G20</f>
        <v>1</v>
      </c>
      <c r="N20" s="47" t="str">
        <f t="shared" si="16"/>
        <v>MAŁE</v>
      </c>
      <c r="O20" s="34"/>
      <c r="P20" s="36">
        <f t="shared" si="3"/>
        <v>1</v>
      </c>
      <c r="Q20" s="37" t="s">
        <v>655</v>
      </c>
      <c r="R20" s="62" t="str">
        <f t="shared" si="6"/>
        <v>MAŁE</v>
      </c>
      <c r="S20" s="38" t="str">
        <f t="shared" si="4"/>
        <v>Akceptacja - nie są wymagane działania</v>
      </c>
    </row>
    <row r="21" spans="1:19" ht="17" thickTop="1" x14ac:dyDescent="0.2">
      <c r="D21" s="185"/>
      <c r="L21" s="48" t="s">
        <v>688</v>
      </c>
      <c r="M21" s="48">
        <f t="shared" ref="M21" si="20">IF(L21="TAK",3,K21+I21+G21)</f>
        <v>0</v>
      </c>
      <c r="N21" s="47">
        <f t="shared" si="16"/>
        <v>0</v>
      </c>
      <c r="R21" s="62" t="str">
        <f t="shared" si="6"/>
        <v>MAŁE</v>
      </c>
    </row>
    <row r="22" spans="1:19" x14ac:dyDescent="0.2">
      <c r="D22" s="185"/>
      <c r="L22" s="48" t="s">
        <v>688</v>
      </c>
      <c r="M22" s="48">
        <f t="shared" si="7"/>
        <v>0</v>
      </c>
      <c r="N22" s="47">
        <f t="shared" si="16"/>
        <v>0</v>
      </c>
      <c r="R22" s="62" t="str">
        <f t="shared" si="6"/>
        <v>MAŁE</v>
      </c>
    </row>
    <row r="23" spans="1:19" x14ac:dyDescent="0.2">
      <c r="D23" s="185"/>
      <c r="L23" s="48" t="s">
        <v>688</v>
      </c>
      <c r="M23" s="48">
        <f t="shared" ref="M23:M70" si="21">K23+I23+G23</f>
        <v>0</v>
      </c>
      <c r="N23" s="47">
        <f t="shared" si="16"/>
        <v>0</v>
      </c>
      <c r="R23" s="62" t="str">
        <f t="shared" si="6"/>
        <v>MAŁE</v>
      </c>
    </row>
    <row r="24" spans="1:19" x14ac:dyDescent="0.2">
      <c r="D24" s="185"/>
      <c r="L24" s="48" t="s">
        <v>688</v>
      </c>
      <c r="M24" s="48">
        <f t="shared" ref="M24" si="22">IF(L24="TAK",3,K24+I24+G24)</f>
        <v>0</v>
      </c>
      <c r="N24" s="47">
        <f t="shared" si="16"/>
        <v>0</v>
      </c>
      <c r="R24" s="62" t="str">
        <f t="shared" si="6"/>
        <v>MAŁE</v>
      </c>
    </row>
    <row r="25" spans="1:19" x14ac:dyDescent="0.2">
      <c r="D25" s="185"/>
      <c r="L25" s="48" t="s">
        <v>688</v>
      </c>
      <c r="M25" s="48">
        <f t="shared" si="7"/>
        <v>0</v>
      </c>
      <c r="N25" s="47">
        <f t="shared" si="16"/>
        <v>0</v>
      </c>
      <c r="R25" s="62" t="str">
        <f t="shared" si="6"/>
        <v>MAŁE</v>
      </c>
    </row>
    <row r="26" spans="1:19" x14ac:dyDescent="0.2">
      <c r="D26" s="185"/>
      <c r="L26" s="48" t="s">
        <v>688</v>
      </c>
      <c r="M26" s="48">
        <f t="shared" ref="M26:M70" si="23">K26+I26+G26</f>
        <v>0</v>
      </c>
      <c r="N26" s="47">
        <f t="shared" si="16"/>
        <v>0</v>
      </c>
      <c r="R26" s="62" t="str">
        <f t="shared" si="6"/>
        <v>MAŁE</v>
      </c>
    </row>
    <row r="27" spans="1:19" x14ac:dyDescent="0.2">
      <c r="D27" s="185"/>
      <c r="L27" s="48" t="s">
        <v>688</v>
      </c>
      <c r="M27" s="48">
        <f t="shared" ref="M27" si="24">IF(L27="TAK",3,K27+I27+G27)</f>
        <v>0</v>
      </c>
      <c r="N27" s="47">
        <f t="shared" si="16"/>
        <v>0</v>
      </c>
      <c r="R27" s="62" t="str">
        <f t="shared" si="6"/>
        <v>MAŁE</v>
      </c>
    </row>
    <row r="28" spans="1:19" x14ac:dyDescent="0.2">
      <c r="D28" s="185"/>
      <c r="L28" s="48" t="s">
        <v>688</v>
      </c>
      <c r="M28" s="48">
        <f t="shared" si="7"/>
        <v>0</v>
      </c>
      <c r="N28" s="47">
        <f t="shared" si="16"/>
        <v>0</v>
      </c>
      <c r="R28" s="62" t="str">
        <f t="shared" si="6"/>
        <v>MAŁE</v>
      </c>
    </row>
    <row r="29" spans="1:19" x14ac:dyDescent="0.2">
      <c r="D29" s="185"/>
      <c r="L29" s="48" t="s">
        <v>688</v>
      </c>
      <c r="M29" s="48">
        <f t="shared" ref="M29:M70" si="25">K29+I29+G29</f>
        <v>0</v>
      </c>
      <c r="N29" s="47">
        <f t="shared" si="16"/>
        <v>0</v>
      </c>
      <c r="R29" s="62" t="str">
        <f t="shared" si="6"/>
        <v>MAŁE</v>
      </c>
    </row>
    <row r="30" spans="1:19" x14ac:dyDescent="0.2">
      <c r="D30" s="185"/>
      <c r="L30" s="48" t="s">
        <v>688</v>
      </c>
      <c r="M30" s="48">
        <f t="shared" ref="M30" si="26">IF(L30="TAK",3,K30+I30+G30)</f>
        <v>0</v>
      </c>
      <c r="N30" s="47">
        <f t="shared" si="16"/>
        <v>0</v>
      </c>
      <c r="R30" s="62" t="str">
        <f t="shared" si="6"/>
        <v>MAŁE</v>
      </c>
    </row>
    <row r="31" spans="1:19" x14ac:dyDescent="0.2">
      <c r="D31" s="185"/>
      <c r="L31" s="48" t="s">
        <v>688</v>
      </c>
      <c r="M31" s="48">
        <f t="shared" si="7"/>
        <v>0</v>
      </c>
      <c r="N31" s="47">
        <f t="shared" si="16"/>
        <v>0</v>
      </c>
      <c r="R31" s="62" t="str">
        <f t="shared" si="6"/>
        <v>MAŁE</v>
      </c>
    </row>
    <row r="32" spans="1:19" x14ac:dyDescent="0.2">
      <c r="D32" s="185"/>
      <c r="L32" s="48" t="s">
        <v>688</v>
      </c>
      <c r="M32" s="48">
        <f t="shared" ref="M32:M70" si="27">K32+I32+G32</f>
        <v>0</v>
      </c>
      <c r="N32" s="47">
        <f t="shared" si="16"/>
        <v>0</v>
      </c>
      <c r="R32" s="62" t="str">
        <f t="shared" si="6"/>
        <v>MAŁE</v>
      </c>
    </row>
    <row r="33" spans="4:18" x14ac:dyDescent="0.2">
      <c r="D33" s="185"/>
      <c r="L33" s="48" t="s">
        <v>688</v>
      </c>
      <c r="M33" s="48">
        <f t="shared" ref="M33" si="28">IF(L33="TAK",3,K33+I33+G33)</f>
        <v>0</v>
      </c>
      <c r="N33" s="47">
        <f t="shared" si="16"/>
        <v>0</v>
      </c>
      <c r="R33" s="62" t="str">
        <f t="shared" si="6"/>
        <v>MAŁE</v>
      </c>
    </row>
    <row r="34" spans="4:18" x14ac:dyDescent="0.2">
      <c r="D34" s="185"/>
      <c r="L34" s="48" t="s">
        <v>688</v>
      </c>
      <c r="M34" s="48">
        <f t="shared" si="7"/>
        <v>0</v>
      </c>
      <c r="N34" s="47">
        <f t="shared" si="16"/>
        <v>0</v>
      </c>
      <c r="R34" s="62" t="str">
        <f t="shared" si="6"/>
        <v>MAŁE</v>
      </c>
    </row>
    <row r="35" spans="4:18" x14ac:dyDescent="0.2">
      <c r="D35" s="185"/>
      <c r="L35" s="48" t="s">
        <v>688</v>
      </c>
      <c r="M35" s="48">
        <f t="shared" ref="M35:M70" si="29">K35+I35+G35</f>
        <v>0</v>
      </c>
      <c r="N35" s="47">
        <f t="shared" si="16"/>
        <v>0</v>
      </c>
      <c r="R35" s="62" t="str">
        <f t="shared" si="6"/>
        <v>MAŁE</v>
      </c>
    </row>
    <row r="36" spans="4:18" x14ac:dyDescent="0.2">
      <c r="D36" s="185"/>
      <c r="L36" s="48" t="s">
        <v>688</v>
      </c>
      <c r="M36" s="48">
        <f t="shared" ref="M36" si="30">IF(L36="TAK",3,K36+I36+G36)</f>
        <v>0</v>
      </c>
      <c r="N36" s="47">
        <f t="shared" si="16"/>
        <v>0</v>
      </c>
      <c r="R36" s="62" t="str">
        <f t="shared" si="6"/>
        <v>MAŁE</v>
      </c>
    </row>
    <row r="37" spans="4:18" x14ac:dyDescent="0.2">
      <c r="D37" s="185"/>
      <c r="L37" s="48" t="s">
        <v>688</v>
      </c>
      <c r="M37" s="48">
        <f t="shared" si="7"/>
        <v>0</v>
      </c>
      <c r="N37" s="47">
        <f t="shared" si="16"/>
        <v>0</v>
      </c>
      <c r="R37" s="62" t="str">
        <f t="shared" si="6"/>
        <v>MAŁE</v>
      </c>
    </row>
    <row r="38" spans="4:18" x14ac:dyDescent="0.2">
      <c r="D38" s="185"/>
      <c r="L38" s="48" t="s">
        <v>688</v>
      </c>
      <c r="M38" s="48">
        <f t="shared" ref="M38:M70" si="31">K38+I38+G38</f>
        <v>0</v>
      </c>
      <c r="N38" s="47">
        <f t="shared" si="16"/>
        <v>0</v>
      </c>
      <c r="R38" s="62" t="str">
        <f t="shared" si="6"/>
        <v>MAŁE</v>
      </c>
    </row>
    <row r="39" spans="4:18" x14ac:dyDescent="0.2">
      <c r="D39" s="185"/>
      <c r="L39" s="48" t="s">
        <v>688</v>
      </c>
      <c r="M39" s="48">
        <f t="shared" ref="M39" si="32">IF(L39="TAK",3,K39+I39+G39)</f>
        <v>0</v>
      </c>
      <c r="N39" s="47">
        <f t="shared" si="16"/>
        <v>0</v>
      </c>
      <c r="R39" s="62" t="str">
        <f t="shared" si="6"/>
        <v>MAŁE</v>
      </c>
    </row>
    <row r="40" spans="4:18" x14ac:dyDescent="0.2">
      <c r="D40" s="185"/>
      <c r="L40" s="48" t="s">
        <v>688</v>
      </c>
      <c r="M40" s="48">
        <f t="shared" si="7"/>
        <v>0</v>
      </c>
      <c r="N40" s="47">
        <f t="shared" si="16"/>
        <v>0</v>
      </c>
      <c r="R40" s="62" t="str">
        <f t="shared" si="6"/>
        <v>MAŁE</v>
      </c>
    </row>
    <row r="41" spans="4:18" x14ac:dyDescent="0.2">
      <c r="D41" s="185"/>
      <c r="L41" s="48" t="s">
        <v>688</v>
      </c>
      <c r="M41" s="48">
        <f t="shared" ref="M41:M70" si="33">K41+I41+G41</f>
        <v>0</v>
      </c>
      <c r="N41" s="47">
        <f t="shared" si="16"/>
        <v>0</v>
      </c>
      <c r="R41" s="62" t="str">
        <f t="shared" si="6"/>
        <v>MAŁE</v>
      </c>
    </row>
    <row r="42" spans="4:18" x14ac:dyDescent="0.2">
      <c r="D42" s="185"/>
      <c r="L42" s="48" t="s">
        <v>688</v>
      </c>
      <c r="M42" s="48">
        <f t="shared" ref="M42" si="34">IF(L42="TAK",3,K42+I42+G42)</f>
        <v>0</v>
      </c>
      <c r="N42" s="47">
        <f t="shared" si="16"/>
        <v>0</v>
      </c>
      <c r="R42" s="62" t="str">
        <f t="shared" si="6"/>
        <v>MAŁE</v>
      </c>
    </row>
    <row r="43" spans="4:18" x14ac:dyDescent="0.2">
      <c r="D43" s="185"/>
      <c r="L43" s="48" t="s">
        <v>688</v>
      </c>
      <c r="M43" s="48">
        <f t="shared" si="7"/>
        <v>0</v>
      </c>
      <c r="N43" s="47">
        <f t="shared" si="16"/>
        <v>0</v>
      </c>
      <c r="R43" s="62" t="str">
        <f t="shared" si="6"/>
        <v>MAŁE</v>
      </c>
    </row>
    <row r="44" spans="4:18" x14ac:dyDescent="0.2">
      <c r="D44" s="185"/>
      <c r="L44" s="48" t="s">
        <v>688</v>
      </c>
      <c r="M44" s="48">
        <f t="shared" ref="M44:M70" si="35">K44+I44+G44</f>
        <v>0</v>
      </c>
      <c r="N44" s="47">
        <f t="shared" si="16"/>
        <v>0</v>
      </c>
      <c r="R44" s="62" t="str">
        <f t="shared" si="6"/>
        <v>MAŁE</v>
      </c>
    </row>
    <row r="45" spans="4:18" x14ac:dyDescent="0.2">
      <c r="D45" s="185"/>
      <c r="L45" s="48" t="s">
        <v>688</v>
      </c>
      <c r="M45" s="48">
        <f t="shared" ref="M45" si="36">IF(L45="TAK",3,K45+I45+G45)</f>
        <v>0</v>
      </c>
      <c r="N45" s="47">
        <f t="shared" si="16"/>
        <v>0</v>
      </c>
      <c r="R45" s="62" t="str">
        <f t="shared" si="6"/>
        <v>MAŁE</v>
      </c>
    </row>
    <row r="46" spans="4:18" x14ac:dyDescent="0.2">
      <c r="D46" s="185"/>
      <c r="L46" s="48" t="s">
        <v>688</v>
      </c>
      <c r="M46" s="48">
        <f t="shared" si="7"/>
        <v>0</v>
      </c>
      <c r="N46" s="47">
        <f t="shared" si="16"/>
        <v>0</v>
      </c>
      <c r="R46" s="62" t="str">
        <f t="shared" si="6"/>
        <v>MAŁE</v>
      </c>
    </row>
    <row r="47" spans="4:18" x14ac:dyDescent="0.2">
      <c r="D47" s="185"/>
      <c r="L47" s="48" t="s">
        <v>688</v>
      </c>
      <c r="M47" s="48">
        <f t="shared" ref="M47:M70" si="37">K47+I47+G47</f>
        <v>0</v>
      </c>
      <c r="N47" s="47">
        <f t="shared" si="16"/>
        <v>0</v>
      </c>
      <c r="R47" s="62" t="str">
        <f t="shared" si="6"/>
        <v>MAŁE</v>
      </c>
    </row>
    <row r="48" spans="4:18" x14ac:dyDescent="0.2">
      <c r="D48" s="185"/>
      <c r="L48" s="48" t="s">
        <v>688</v>
      </c>
      <c r="M48" s="48">
        <f t="shared" ref="M48" si="38">IF(L48="TAK",3,K48+I48+G48)</f>
        <v>0</v>
      </c>
      <c r="N48" s="47">
        <f t="shared" si="16"/>
        <v>0</v>
      </c>
      <c r="R48" s="62" t="str">
        <f t="shared" si="6"/>
        <v>MAŁE</v>
      </c>
    </row>
    <row r="49" spans="4:18" x14ac:dyDescent="0.2">
      <c r="D49" s="185"/>
      <c r="L49" s="48" t="s">
        <v>688</v>
      </c>
      <c r="M49" s="48">
        <f t="shared" si="7"/>
        <v>0</v>
      </c>
      <c r="N49" s="47">
        <f t="shared" si="16"/>
        <v>0</v>
      </c>
      <c r="R49" s="62" t="str">
        <f t="shared" si="6"/>
        <v>MAŁE</v>
      </c>
    </row>
    <row r="50" spans="4:18" x14ac:dyDescent="0.2">
      <c r="D50" s="185"/>
      <c r="L50" s="48" t="s">
        <v>688</v>
      </c>
      <c r="M50" s="48">
        <f t="shared" ref="M50:M70" si="39">K50+I50+G50</f>
        <v>0</v>
      </c>
      <c r="N50" s="47">
        <f t="shared" si="16"/>
        <v>0</v>
      </c>
      <c r="R50" s="62" t="str">
        <f t="shared" si="6"/>
        <v>MAŁE</v>
      </c>
    </row>
    <row r="51" spans="4:18" x14ac:dyDescent="0.2">
      <c r="D51" s="185"/>
      <c r="L51" s="48" t="s">
        <v>688</v>
      </c>
      <c r="M51" s="48">
        <f t="shared" ref="M51" si="40">IF(L51="TAK",3,K51+I51+G51)</f>
        <v>0</v>
      </c>
      <c r="N51" s="47">
        <f t="shared" si="16"/>
        <v>0</v>
      </c>
      <c r="R51" s="62" t="str">
        <f t="shared" si="6"/>
        <v>MAŁE</v>
      </c>
    </row>
    <row r="52" spans="4:18" x14ac:dyDescent="0.2">
      <c r="D52" s="185"/>
      <c r="L52" s="48" t="s">
        <v>688</v>
      </c>
      <c r="M52" s="48">
        <f t="shared" si="7"/>
        <v>0</v>
      </c>
      <c r="N52" s="47">
        <f t="shared" si="16"/>
        <v>0</v>
      </c>
      <c r="R52" s="62" t="str">
        <f t="shared" si="6"/>
        <v>MAŁE</v>
      </c>
    </row>
    <row r="53" spans="4:18" x14ac:dyDescent="0.2">
      <c r="D53" s="185"/>
      <c r="L53" s="48" t="s">
        <v>688</v>
      </c>
      <c r="M53" s="48">
        <f t="shared" ref="M53:M70" si="41">K53+I53+G53</f>
        <v>0</v>
      </c>
      <c r="N53" s="47">
        <f t="shared" si="16"/>
        <v>0</v>
      </c>
      <c r="R53" s="62" t="str">
        <f t="shared" si="6"/>
        <v>MAŁE</v>
      </c>
    </row>
    <row r="54" spans="4:18" x14ac:dyDescent="0.2">
      <c r="D54" s="185"/>
      <c r="L54" s="48" t="s">
        <v>688</v>
      </c>
      <c r="M54" s="48">
        <f t="shared" ref="M54" si="42">IF(L54="TAK",3,K54+I54+G54)</f>
        <v>0</v>
      </c>
      <c r="N54" s="47">
        <f t="shared" si="16"/>
        <v>0</v>
      </c>
      <c r="R54" s="62" t="str">
        <f t="shared" si="6"/>
        <v>MAŁE</v>
      </c>
    </row>
    <row r="55" spans="4:18" x14ac:dyDescent="0.2">
      <c r="D55" s="185"/>
      <c r="L55" s="48" t="s">
        <v>688</v>
      </c>
      <c r="M55" s="48">
        <f t="shared" si="7"/>
        <v>0</v>
      </c>
      <c r="N55" s="47">
        <f t="shared" si="16"/>
        <v>0</v>
      </c>
      <c r="R55" s="62" t="str">
        <f t="shared" si="6"/>
        <v>MAŁE</v>
      </c>
    </row>
    <row r="56" spans="4:18" x14ac:dyDescent="0.2">
      <c r="D56" s="185"/>
      <c r="L56" s="48" t="s">
        <v>688</v>
      </c>
      <c r="M56" s="48">
        <f t="shared" ref="M56:M70" si="43">K56+I56+G56</f>
        <v>0</v>
      </c>
      <c r="N56" s="47">
        <f t="shared" si="16"/>
        <v>0</v>
      </c>
      <c r="R56" s="62" t="str">
        <f t="shared" si="6"/>
        <v>MAŁE</v>
      </c>
    </row>
    <row r="57" spans="4:18" x14ac:dyDescent="0.2">
      <c r="D57" s="185"/>
      <c r="L57" s="48" t="s">
        <v>688</v>
      </c>
      <c r="M57" s="48">
        <f t="shared" ref="M57" si="44">IF(L57="TAK",3,K57+I57+G57)</f>
        <v>0</v>
      </c>
      <c r="N57" s="47">
        <f t="shared" si="16"/>
        <v>0</v>
      </c>
      <c r="R57" s="62" t="str">
        <f t="shared" si="6"/>
        <v>MAŁE</v>
      </c>
    </row>
    <row r="58" spans="4:18" x14ac:dyDescent="0.2">
      <c r="D58" s="185"/>
      <c r="L58" s="48" t="s">
        <v>688</v>
      </c>
      <c r="M58" s="48">
        <f t="shared" si="7"/>
        <v>0</v>
      </c>
      <c r="N58" s="47">
        <f t="shared" si="16"/>
        <v>0</v>
      </c>
      <c r="R58" s="62" t="str">
        <f t="shared" si="6"/>
        <v>MAŁE</v>
      </c>
    </row>
    <row r="59" spans="4:18" x14ac:dyDescent="0.2">
      <c r="D59" s="185"/>
      <c r="L59" s="48" t="s">
        <v>688</v>
      </c>
      <c r="M59" s="48">
        <f t="shared" ref="M59:M70" si="45">K59+I59+G59</f>
        <v>0</v>
      </c>
      <c r="N59" s="47">
        <f t="shared" si="16"/>
        <v>0</v>
      </c>
      <c r="R59" s="62" t="str">
        <f t="shared" si="6"/>
        <v>MAŁE</v>
      </c>
    </row>
    <row r="60" spans="4:18" x14ac:dyDescent="0.2">
      <c r="D60" s="185"/>
      <c r="L60" s="48" t="s">
        <v>688</v>
      </c>
      <c r="M60" s="48">
        <f t="shared" ref="M60" si="46">IF(L60="TAK",3,K60+I60+G60)</f>
        <v>0</v>
      </c>
      <c r="N60" s="47">
        <f t="shared" si="16"/>
        <v>0</v>
      </c>
      <c r="R60" s="62" t="str">
        <f t="shared" si="6"/>
        <v>MAŁE</v>
      </c>
    </row>
    <row r="61" spans="4:18" x14ac:dyDescent="0.2">
      <c r="D61" s="185"/>
      <c r="L61" s="48" t="s">
        <v>688</v>
      </c>
      <c r="M61" s="48">
        <f t="shared" si="7"/>
        <v>0</v>
      </c>
      <c r="N61" s="47">
        <f t="shared" si="16"/>
        <v>0</v>
      </c>
      <c r="R61" s="62" t="str">
        <f t="shared" si="6"/>
        <v>MAŁE</v>
      </c>
    </row>
    <row r="62" spans="4:18" x14ac:dyDescent="0.2">
      <c r="D62" s="185"/>
      <c r="L62" s="48" t="s">
        <v>688</v>
      </c>
      <c r="M62" s="48">
        <f t="shared" ref="M62:M70" si="47">K62+I62+G62</f>
        <v>0</v>
      </c>
      <c r="N62" s="47">
        <f t="shared" si="16"/>
        <v>0</v>
      </c>
      <c r="R62" s="62" t="str">
        <f t="shared" si="6"/>
        <v>MAŁE</v>
      </c>
    </row>
    <row r="63" spans="4:18" x14ac:dyDescent="0.2">
      <c r="D63" s="185"/>
      <c r="L63" s="48" t="s">
        <v>688</v>
      </c>
      <c r="M63" s="48">
        <f t="shared" ref="M63" si="48">IF(L63="TAK",3,K63+I63+G63)</f>
        <v>0</v>
      </c>
      <c r="N63" s="47">
        <f t="shared" si="16"/>
        <v>0</v>
      </c>
      <c r="R63" s="62" t="str">
        <f t="shared" si="6"/>
        <v>MAŁE</v>
      </c>
    </row>
    <row r="64" spans="4:18" x14ac:dyDescent="0.2">
      <c r="D64" s="185"/>
      <c r="L64" s="48" t="s">
        <v>688</v>
      </c>
      <c r="M64" s="48">
        <f t="shared" si="7"/>
        <v>0</v>
      </c>
      <c r="N64" s="47">
        <f t="shared" si="16"/>
        <v>0</v>
      </c>
      <c r="R64" s="62" t="str">
        <f t="shared" si="6"/>
        <v>MAŁE</v>
      </c>
    </row>
    <row r="65" spans="4:18" x14ac:dyDescent="0.2">
      <c r="D65" s="185"/>
      <c r="L65" s="48" t="s">
        <v>688</v>
      </c>
      <c r="M65" s="48">
        <f t="shared" ref="M65:M70" si="49">K65+I65+G65</f>
        <v>0</v>
      </c>
      <c r="N65" s="47">
        <f t="shared" si="16"/>
        <v>0</v>
      </c>
      <c r="R65" s="62" t="str">
        <f t="shared" si="6"/>
        <v>MAŁE</v>
      </c>
    </row>
    <row r="66" spans="4:18" x14ac:dyDescent="0.2">
      <c r="D66" s="185"/>
      <c r="L66" s="48" t="s">
        <v>688</v>
      </c>
      <c r="M66" s="48">
        <f t="shared" ref="M66" si="50">IF(L66="TAK",3,K66+I66+G66)</f>
        <v>0</v>
      </c>
      <c r="N66" s="47">
        <f t="shared" si="16"/>
        <v>0</v>
      </c>
      <c r="R66" s="62" t="str">
        <f t="shared" si="6"/>
        <v>MAŁE</v>
      </c>
    </row>
    <row r="67" spans="4:18" x14ac:dyDescent="0.2">
      <c r="D67" s="185"/>
      <c r="L67" s="48" t="s">
        <v>688</v>
      </c>
      <c r="M67" s="48">
        <f t="shared" si="7"/>
        <v>0</v>
      </c>
      <c r="N67" s="47">
        <f t="shared" si="16"/>
        <v>0</v>
      </c>
    </row>
    <row r="68" spans="4:18" x14ac:dyDescent="0.2">
      <c r="D68" s="185"/>
      <c r="L68" s="48" t="s">
        <v>688</v>
      </c>
      <c r="M68" s="48">
        <f t="shared" ref="M68:M70" si="51">K68+I68+G68</f>
        <v>0</v>
      </c>
      <c r="N68" s="47">
        <f t="shared" si="16"/>
        <v>0</v>
      </c>
    </row>
    <row r="69" spans="4:18" x14ac:dyDescent="0.2">
      <c r="D69" s="185"/>
      <c r="L69" s="48" t="s">
        <v>688</v>
      </c>
      <c r="M69" s="48">
        <f t="shared" ref="M69:M70" si="52">IF(L69="TAK",3,K69+I69+G69)</f>
        <v>0</v>
      </c>
      <c r="N69" s="47">
        <f t="shared" si="16"/>
        <v>0</v>
      </c>
    </row>
    <row r="70" spans="4:18" ht="17" thickBot="1" x14ac:dyDescent="0.25">
      <c r="D70" s="186"/>
      <c r="L70" s="48" t="s">
        <v>688</v>
      </c>
      <c r="M70" s="48">
        <f t="shared" si="52"/>
        <v>0</v>
      </c>
      <c r="N70" s="49">
        <f t="shared" si="16"/>
        <v>0</v>
      </c>
    </row>
    <row r="71" spans="4:18" ht="17" thickTop="1" x14ac:dyDescent="0.2"/>
  </sheetData>
  <mergeCells count="10">
    <mergeCell ref="D2:D70"/>
    <mergeCell ref="A16:A20"/>
    <mergeCell ref="B16:B20"/>
    <mergeCell ref="C16:C20"/>
    <mergeCell ref="A2:A9"/>
    <mergeCell ref="B2:B9"/>
    <mergeCell ref="C2:C9"/>
    <mergeCell ref="A10:A15"/>
    <mergeCell ref="B10:B15"/>
    <mergeCell ref="C10:C15"/>
  </mergeCells>
  <conditionalFormatting sqref="Q1:Q20">
    <cfRule type="containsText" dxfId="173" priority="28" operator="containsText" text="WYSOKIE">
      <formula>NOT(ISERROR(SEARCH("WYSOKIE",Q1)))</formula>
    </cfRule>
    <cfRule type="containsText" dxfId="172" priority="29" operator="containsText" text="ŚREDNIE">
      <formula>NOT(ISERROR(SEARCH("ŚREDNIE",Q1)))</formula>
    </cfRule>
    <cfRule type="containsText" dxfId="171" priority="30"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65" priority="4" operator="containsText" text="ŚREDNIE">
      <formula>NOT(ISERROR(SEARCH("ŚREDNIE",N2)))</formula>
    </cfRule>
    <cfRule type="containsText" dxfId="64" priority="5" operator="containsText" text="WYSOKIE">
      <formula>NOT(ISERROR(SEARCH("WYSOKIE",N2)))</formula>
    </cfRule>
    <cfRule type="containsText" dxfId="63"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8" priority="1" operator="containsText" text="WYSOKIE">
      <formula>NOT(ISERROR(SEARCH("WYSOKIE",R1)))</formula>
    </cfRule>
    <cfRule type="containsText" dxfId="7" priority="2" operator="containsText" text="ŚREDNIE">
      <formula>NOT(ISERROR(SEARCH("ŚREDNIE",R1)))</formula>
    </cfRule>
  </conditionalFormatting>
  <conditionalFormatting sqref="R2:R66">
    <cfRule type="containsText" dxfId="6" priority="3" operator="containsText" text="MAŁE">
      <formula>NOT(ISERROR(SEARCH("MAŁE",R2)))</formula>
    </cfRule>
  </conditionalFormatting>
  <dataValidations count="1">
    <dataValidation type="list" showInputMessage="1" showErrorMessage="1" errorTitle="Błędne dane" error="Wartość danych spoza zakresu" sqref="Q2:Q20" xr:uid="{91A823C2-A2EA-4674-BC69-DF1F4BAFE505}">
      <formula1>"MAŁE,ŚREDNIE,WYSOKIE"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28EE7-9246-4280-BD30-E78B297198BB}">
  <dimension ref="A1:S71"/>
  <sheetViews>
    <sheetView topLeftCell="G1" workbookViewId="0">
      <selection activeCell="R1" sqref="R1:R1048576"/>
    </sheetView>
  </sheetViews>
  <sheetFormatPr baseColWidth="10" defaultColWidth="10.5" defaultRowHeight="16" x14ac:dyDescent="0.2"/>
  <cols>
    <col min="1" max="1" width="6.1640625" style="52" customWidth="1"/>
    <col min="2" max="2" width="24.5" style="53" customWidth="1"/>
    <col min="3" max="4" width="37" style="29" customWidth="1"/>
    <col min="5" max="5" width="48.83203125" style="29" customWidth="1"/>
    <col min="6" max="6" width="43.6640625" style="29" customWidth="1"/>
    <col min="7" max="7" width="3.6640625" style="29" customWidth="1"/>
    <col min="8" max="8" width="50" style="29" customWidth="1"/>
    <col min="9" max="9" width="4.1640625" style="29" customWidth="1"/>
    <col min="10" max="10" width="40.5" style="29" customWidth="1"/>
    <col min="11" max="11" width="3.5" style="29" customWidth="1"/>
    <col min="12" max="12" width="22.33203125" style="29" customWidth="1"/>
    <col min="13" max="14" width="10.5" style="29"/>
    <col min="15" max="15" width="38" style="29" customWidth="1"/>
    <col min="16" max="16" width="10.5" style="29"/>
    <col min="17" max="17" width="17.1640625" style="29" customWidth="1"/>
    <col min="18" max="18" width="10.33203125" customWidth="1"/>
    <col min="19" max="19" width="37.5" style="29" customWidth="1"/>
    <col min="20" max="16384" width="10.5" style="29"/>
  </cols>
  <sheetData>
    <row r="1" spans="1:19" s="51" customFormat="1" ht="47.25" customHeight="1" thickTop="1" thickBot="1" x14ac:dyDescent="0.25">
      <c r="A1" s="21" t="s">
        <v>0</v>
      </c>
      <c r="B1" s="22" t="s">
        <v>657</v>
      </c>
      <c r="C1" s="22" t="s">
        <v>1</v>
      </c>
      <c r="D1" s="55" t="s">
        <v>689</v>
      </c>
      <c r="E1" s="30" t="s">
        <v>58</v>
      </c>
      <c r="F1" s="30" t="s">
        <v>59</v>
      </c>
      <c r="G1" s="30"/>
      <c r="H1" s="30" t="s">
        <v>60</v>
      </c>
      <c r="I1" s="30"/>
      <c r="J1" s="30" t="s">
        <v>61</v>
      </c>
      <c r="K1" s="31"/>
      <c r="L1" s="57" t="s">
        <v>687</v>
      </c>
      <c r="M1" s="57"/>
      <c r="N1" s="57" t="s">
        <v>650</v>
      </c>
      <c r="O1" s="30" t="s">
        <v>652</v>
      </c>
      <c r="P1" s="30"/>
      <c r="Q1" s="32" t="s">
        <v>653</v>
      </c>
      <c r="R1" s="59" t="s">
        <v>654</v>
      </c>
      <c r="S1" s="33" t="s">
        <v>656</v>
      </c>
    </row>
    <row r="2" spans="1:19" ht="61" thickTop="1" x14ac:dyDescent="0.2">
      <c r="A2" s="130">
        <v>6</v>
      </c>
      <c r="B2" s="132" t="s">
        <v>673</v>
      </c>
      <c r="C2" s="132" t="s">
        <v>671</v>
      </c>
      <c r="D2" s="184" t="s">
        <v>690</v>
      </c>
      <c r="E2" s="24" t="s">
        <v>102</v>
      </c>
      <c r="F2" s="24" t="s">
        <v>103</v>
      </c>
      <c r="G2" s="25">
        <f t="shared" ref="G2:G8" si="0">IF(OR(LEFT(F2,3)="Tak",LEFT(F2,3)="Moż"),1,0)</f>
        <v>1</v>
      </c>
      <c r="H2" s="24" t="s">
        <v>104</v>
      </c>
      <c r="I2" s="26">
        <f t="shared" ref="I2:I10" si="1">IF(OR(LEFT(H2,3)="Tak",LEFT(H2,3)="Moż"),1,0)</f>
        <v>1</v>
      </c>
      <c r="J2" s="24" t="s">
        <v>105</v>
      </c>
      <c r="K2" s="26">
        <f t="shared" ref="K2:K10" si="2">IF(OR(LEFT(J2,3)="Tak",LEFT(J2,3)="Moż"),1,0)</f>
        <v>0</v>
      </c>
      <c r="L2" s="48" t="s">
        <v>688</v>
      </c>
      <c r="M2" s="48">
        <f>IF(L2="TAK",3,K2+I2+G2)</f>
        <v>2</v>
      </c>
      <c r="N2" s="47" t="str">
        <f>IF(M2=1,"MAŁE",IF(M2=2,"ŚREDNIE",IF(M2=3,"WYSOKIE",)))</f>
        <v>ŚREDNIE</v>
      </c>
      <c r="O2" s="24"/>
      <c r="P2" s="26">
        <f t="shared" ref="P2:P8" si="3">IF(Q2="MAŁE",1,IF(Q2="ŚREDNIE",2,IF(Q2="WYSOKIE",3,"BŁĄD")))</f>
        <v>1</v>
      </c>
      <c r="Q2" s="27" t="s">
        <v>655</v>
      </c>
      <c r="R2" s="62" t="str">
        <f>IF((M2*P2)&lt;=2,"MAŁE",IF((M2*P2)&lt;6,"ŚREDNIE",IF((M2*P2)&gt;=6,"WYSOKIE")))</f>
        <v>MAŁE</v>
      </c>
      <c r="S2" s="28" t="str">
        <f t="shared" ref="S2:S8" si="4">IF(R2="MAŁE","Akceptacja - nie są wymagane działania",IF(R2="ŚREDNIE","Możliwe działania zapobiegające",IF(R2="WYSOKIE","Wskaż działania zapobiegające ryzyku",0)))</f>
        <v>Akceptacja - nie są wymagane działania</v>
      </c>
    </row>
    <row r="3" spans="1:19" ht="60" x14ac:dyDescent="0.2">
      <c r="A3" s="131"/>
      <c r="B3" s="133"/>
      <c r="C3" s="133"/>
      <c r="D3" s="185"/>
      <c r="E3" s="24" t="s">
        <v>106</v>
      </c>
      <c r="F3" s="24" t="s">
        <v>107</v>
      </c>
      <c r="G3" s="25">
        <f t="shared" si="0"/>
        <v>1</v>
      </c>
      <c r="H3" s="24" t="s">
        <v>108</v>
      </c>
      <c r="I3" s="26">
        <f t="shared" si="1"/>
        <v>1</v>
      </c>
      <c r="J3" s="24" t="s">
        <v>109</v>
      </c>
      <c r="K3" s="26">
        <f t="shared" si="2"/>
        <v>1</v>
      </c>
      <c r="L3" s="48" t="s">
        <v>688</v>
      </c>
      <c r="M3" s="48">
        <f>IF(L3="TAK",3,K3+I3+G3)</f>
        <v>3</v>
      </c>
      <c r="N3" s="47" t="str">
        <f t="shared" ref="N3:N11" si="5">IF((G3=1)+(I3=1)+(K3=1)=1,"MAŁE",IF((G3=1)+(I3=1)+(K3=1)=2,"ŚREDNIE",IF((G3=1)+(I3=1)+(K3=1)=3,"WYSOKIE",)))</f>
        <v>WYSOKIE</v>
      </c>
      <c r="O3" s="24"/>
      <c r="P3" s="26">
        <f t="shared" si="3"/>
        <v>1</v>
      </c>
      <c r="Q3" s="27" t="s">
        <v>655</v>
      </c>
      <c r="R3" s="62" t="str">
        <f t="shared" ref="R3:R66" si="6">IF((M3*P3)&lt;=2,"MAŁE",IF((M3*P3)&lt;6,"ŚREDNIE",IF((M3*P3)&gt;=6,"WYSOKIE")))</f>
        <v>ŚREDNIE</v>
      </c>
      <c r="S3" s="28" t="str">
        <f t="shared" si="4"/>
        <v>Możliwe działania zapobiegające</v>
      </c>
    </row>
    <row r="4" spans="1:19" ht="45" x14ac:dyDescent="0.2">
      <c r="A4" s="131"/>
      <c r="B4" s="133"/>
      <c r="C4" s="133"/>
      <c r="D4" s="185"/>
      <c r="E4" s="24" t="s">
        <v>110</v>
      </c>
      <c r="F4" s="24" t="s">
        <v>111</v>
      </c>
      <c r="G4" s="25">
        <f t="shared" si="0"/>
        <v>0</v>
      </c>
      <c r="H4" s="24" t="s">
        <v>112</v>
      </c>
      <c r="I4" s="26">
        <f t="shared" si="1"/>
        <v>1</v>
      </c>
      <c r="J4" s="24" t="s">
        <v>113</v>
      </c>
      <c r="K4" s="26">
        <f t="shared" si="2"/>
        <v>1</v>
      </c>
      <c r="L4" s="48" t="s">
        <v>688</v>
      </c>
      <c r="M4" s="48">
        <f t="shared" ref="M4:M67" si="7">IF(L4="TAK",3,K4+I4+G4)</f>
        <v>2</v>
      </c>
      <c r="N4" s="47" t="str">
        <f t="shared" si="5"/>
        <v>ŚREDNIE</v>
      </c>
      <c r="O4" s="24"/>
      <c r="P4" s="26">
        <f t="shared" si="3"/>
        <v>1</v>
      </c>
      <c r="Q4" s="27" t="s">
        <v>655</v>
      </c>
      <c r="R4" s="62" t="str">
        <f t="shared" si="6"/>
        <v>MAŁE</v>
      </c>
      <c r="S4" s="28" t="str">
        <f t="shared" si="4"/>
        <v>Akceptacja - nie są wymagane działania</v>
      </c>
    </row>
    <row r="5" spans="1:19" ht="45" x14ac:dyDescent="0.2">
      <c r="A5" s="131"/>
      <c r="B5" s="133"/>
      <c r="C5" s="133"/>
      <c r="D5" s="185"/>
      <c r="E5" s="24" t="s">
        <v>114</v>
      </c>
      <c r="F5" s="24" t="s">
        <v>115</v>
      </c>
      <c r="G5" s="25">
        <f t="shared" si="0"/>
        <v>1</v>
      </c>
      <c r="H5" s="24" t="s">
        <v>116</v>
      </c>
      <c r="I5" s="26">
        <f t="shared" si="1"/>
        <v>1</v>
      </c>
      <c r="J5" s="24" t="s">
        <v>117</v>
      </c>
      <c r="K5" s="26">
        <f t="shared" si="2"/>
        <v>1</v>
      </c>
      <c r="L5" s="48" t="s">
        <v>688</v>
      </c>
      <c r="M5" s="48">
        <f t="shared" ref="M5:M36" si="8">K5+I5+G5</f>
        <v>3</v>
      </c>
      <c r="N5" s="47" t="str">
        <f t="shared" si="5"/>
        <v>WYSOKIE</v>
      </c>
      <c r="O5" s="24"/>
      <c r="P5" s="26">
        <f t="shared" si="3"/>
        <v>1</v>
      </c>
      <c r="Q5" s="27" t="s">
        <v>655</v>
      </c>
      <c r="R5" s="62" t="str">
        <f t="shared" si="6"/>
        <v>ŚREDNIE</v>
      </c>
      <c r="S5" s="28" t="str">
        <f t="shared" si="4"/>
        <v>Możliwe działania zapobiegające</v>
      </c>
    </row>
    <row r="6" spans="1:19" ht="60" x14ac:dyDescent="0.2">
      <c r="A6" s="131"/>
      <c r="B6" s="133"/>
      <c r="C6" s="133"/>
      <c r="D6" s="185"/>
      <c r="E6" s="24" t="s">
        <v>118</v>
      </c>
      <c r="F6" s="24" t="s">
        <v>119</v>
      </c>
      <c r="G6" s="25">
        <f t="shared" si="0"/>
        <v>1</v>
      </c>
      <c r="H6" s="24" t="s">
        <v>120</v>
      </c>
      <c r="I6" s="26">
        <f t="shared" si="1"/>
        <v>1</v>
      </c>
      <c r="J6" s="24" t="s">
        <v>121</v>
      </c>
      <c r="K6" s="26">
        <f t="shared" si="2"/>
        <v>0</v>
      </c>
      <c r="L6" s="48" t="s">
        <v>688</v>
      </c>
      <c r="M6" s="48">
        <f t="shared" ref="M6" si="9">IF(L6="TAK",3,K6+I6+G6)</f>
        <v>2</v>
      </c>
      <c r="N6" s="47" t="str">
        <f t="shared" si="5"/>
        <v>ŚREDNIE</v>
      </c>
      <c r="O6" s="24"/>
      <c r="P6" s="26">
        <f t="shared" si="3"/>
        <v>1</v>
      </c>
      <c r="Q6" s="27" t="s">
        <v>655</v>
      </c>
      <c r="R6" s="62" t="str">
        <f t="shared" si="6"/>
        <v>MAŁE</v>
      </c>
      <c r="S6" s="28" t="str">
        <f t="shared" si="4"/>
        <v>Akceptacja - nie są wymagane działania</v>
      </c>
    </row>
    <row r="7" spans="1:19" ht="60" x14ac:dyDescent="0.2">
      <c r="A7" s="131"/>
      <c r="B7" s="133"/>
      <c r="C7" s="133" t="s">
        <v>670</v>
      </c>
      <c r="D7" s="185"/>
      <c r="E7" s="24" t="s">
        <v>181</v>
      </c>
      <c r="F7" s="24" t="s">
        <v>182</v>
      </c>
      <c r="G7" s="25">
        <f t="shared" si="0"/>
        <v>0</v>
      </c>
      <c r="H7" s="24" t="s">
        <v>183</v>
      </c>
      <c r="I7" s="26">
        <f t="shared" si="1"/>
        <v>1</v>
      </c>
      <c r="J7" s="24" t="s">
        <v>184</v>
      </c>
      <c r="K7" s="26">
        <f t="shared" si="2"/>
        <v>1</v>
      </c>
      <c r="L7" s="48" t="s">
        <v>688</v>
      </c>
      <c r="M7" s="48">
        <f t="shared" si="7"/>
        <v>2</v>
      </c>
      <c r="N7" s="47" t="str">
        <f t="shared" si="5"/>
        <v>ŚREDNIE</v>
      </c>
      <c r="O7" s="24"/>
      <c r="P7" s="26">
        <f t="shared" si="3"/>
        <v>1</v>
      </c>
      <c r="Q7" s="27" t="s">
        <v>655</v>
      </c>
      <c r="R7" s="62" t="str">
        <f t="shared" si="6"/>
        <v>MAŁE</v>
      </c>
      <c r="S7" s="28" t="str">
        <f t="shared" si="4"/>
        <v>Akceptacja - nie są wymagane działania</v>
      </c>
    </row>
    <row r="8" spans="1:19" ht="60" x14ac:dyDescent="0.2">
      <c r="A8" s="131"/>
      <c r="B8" s="133"/>
      <c r="C8" s="133"/>
      <c r="D8" s="185"/>
      <c r="E8" s="24" t="s">
        <v>185</v>
      </c>
      <c r="F8" s="24" t="s">
        <v>186</v>
      </c>
      <c r="G8" s="25">
        <f t="shared" si="0"/>
        <v>1</v>
      </c>
      <c r="H8" s="24" t="s">
        <v>187</v>
      </c>
      <c r="I8" s="26">
        <f t="shared" si="1"/>
        <v>1</v>
      </c>
      <c r="J8" s="24" t="s">
        <v>188</v>
      </c>
      <c r="K8" s="26">
        <f t="shared" si="2"/>
        <v>1</v>
      </c>
      <c r="L8" s="48" t="s">
        <v>688</v>
      </c>
      <c r="M8" s="48">
        <f t="shared" ref="M8:M39" si="10">K8+I8+G8</f>
        <v>3</v>
      </c>
      <c r="N8" s="47" t="str">
        <f t="shared" si="5"/>
        <v>WYSOKIE</v>
      </c>
      <c r="O8" s="24"/>
      <c r="P8" s="26">
        <f t="shared" si="3"/>
        <v>1</v>
      </c>
      <c r="Q8" s="27" t="s">
        <v>655</v>
      </c>
      <c r="R8" s="62" t="str">
        <f t="shared" si="6"/>
        <v>ŚREDNIE</v>
      </c>
      <c r="S8" s="28" t="str">
        <f t="shared" si="4"/>
        <v>Możliwe działania zapobiegające</v>
      </c>
    </row>
    <row r="9" spans="1:19" ht="75" x14ac:dyDescent="0.2">
      <c r="A9" s="131"/>
      <c r="B9" s="133"/>
      <c r="C9" s="133"/>
      <c r="D9" s="185"/>
      <c r="E9" s="24" t="s">
        <v>189</v>
      </c>
      <c r="F9" s="24" t="s">
        <v>190</v>
      </c>
      <c r="G9" s="25">
        <f t="shared" ref="G9:G59" si="11">IF(OR(LEFT(F9,3)="Tak",LEFT(F9,3)="Moż"),1,0)</f>
        <v>1</v>
      </c>
      <c r="H9" s="24" t="s">
        <v>191</v>
      </c>
      <c r="I9" s="26">
        <f t="shared" si="1"/>
        <v>1</v>
      </c>
      <c r="J9" s="24" t="s">
        <v>192</v>
      </c>
      <c r="K9" s="26">
        <f t="shared" si="2"/>
        <v>1</v>
      </c>
      <c r="L9" s="48" t="s">
        <v>688</v>
      </c>
      <c r="M9" s="48">
        <f t="shared" ref="M9" si="12">IF(L9="TAK",3,K9+I9+G9)</f>
        <v>3</v>
      </c>
      <c r="N9" s="47" t="str">
        <f t="shared" si="5"/>
        <v>WYSOKIE</v>
      </c>
      <c r="O9" s="24"/>
      <c r="P9" s="26">
        <f t="shared" ref="P9:P59" si="13">IF(Q9="MAŁE",1,IF(Q9="ŚREDNIE",2,IF(Q9="WYSOKIE",3,"BŁĄD")))</f>
        <v>1</v>
      </c>
      <c r="Q9" s="27" t="s">
        <v>655</v>
      </c>
      <c r="R9" s="62" t="str">
        <f t="shared" si="6"/>
        <v>ŚREDNIE</v>
      </c>
      <c r="S9" s="28" t="str">
        <f t="shared" ref="S9:S59" si="14">IF(R9="MAŁE","Akceptacja - nie są wymagane działania",IF(R9="ŚREDNIE","Możliwe działania zapobiegające",IF(R9="WYSOKIE","Wskaż działania zapobiegające ryzyku",0)))</f>
        <v>Możliwe działania zapobiegające</v>
      </c>
    </row>
    <row r="10" spans="1:19" ht="75" x14ac:dyDescent="0.2">
      <c r="A10" s="131"/>
      <c r="B10" s="133"/>
      <c r="C10" s="133"/>
      <c r="D10" s="185"/>
      <c r="E10" s="24" t="s">
        <v>193</v>
      </c>
      <c r="F10" s="24" t="s">
        <v>194</v>
      </c>
      <c r="G10" s="25">
        <f t="shared" si="11"/>
        <v>1</v>
      </c>
      <c r="H10" s="24" t="s">
        <v>195</v>
      </c>
      <c r="I10" s="26">
        <f t="shared" si="1"/>
        <v>1</v>
      </c>
      <c r="J10" s="24" t="s">
        <v>196</v>
      </c>
      <c r="K10" s="26">
        <f t="shared" si="2"/>
        <v>0</v>
      </c>
      <c r="L10" s="48" t="s">
        <v>688</v>
      </c>
      <c r="M10" s="48">
        <f t="shared" si="7"/>
        <v>2</v>
      </c>
      <c r="N10" s="47" t="str">
        <f t="shared" si="5"/>
        <v>ŚREDNIE</v>
      </c>
      <c r="O10" s="24"/>
      <c r="P10" s="26">
        <f t="shared" si="13"/>
        <v>1</v>
      </c>
      <c r="Q10" s="27" t="s">
        <v>655</v>
      </c>
      <c r="R10" s="62" t="str">
        <f t="shared" si="6"/>
        <v>MAŁE</v>
      </c>
      <c r="S10" s="28" t="str">
        <f t="shared" si="14"/>
        <v>Akceptacja - nie są wymagane działania</v>
      </c>
    </row>
    <row r="11" spans="1:19" ht="75" x14ac:dyDescent="0.2">
      <c r="A11" s="131"/>
      <c r="B11" s="133"/>
      <c r="C11" s="134" t="s">
        <v>672</v>
      </c>
      <c r="D11" s="185"/>
      <c r="E11" s="24" t="s">
        <v>608</v>
      </c>
      <c r="F11" s="24" t="s">
        <v>609</v>
      </c>
      <c r="G11" s="25">
        <f t="shared" si="11"/>
        <v>1</v>
      </c>
      <c r="H11" s="24" t="s">
        <v>610</v>
      </c>
      <c r="I11" s="26">
        <f t="shared" ref="I11:I59" si="15">IF(OR(LEFT(H11,3)="Tak",LEFT(H11,3)="Moż"),1,0)</f>
        <v>1</v>
      </c>
      <c r="J11" s="24" t="s">
        <v>611</v>
      </c>
      <c r="K11" s="26">
        <f t="shared" ref="K11:K59" si="16">IF(OR(LEFT(J11,3)="Tak",LEFT(J11,3)="Moż"),1,0)</f>
        <v>1</v>
      </c>
      <c r="L11" s="48" t="s">
        <v>688</v>
      </c>
      <c r="M11" s="48">
        <f t="shared" ref="M11:M42" si="17">K11+I11+G11</f>
        <v>3</v>
      </c>
      <c r="N11" s="47" t="str">
        <f t="shared" si="5"/>
        <v>WYSOKIE</v>
      </c>
      <c r="O11" s="24"/>
      <c r="P11" s="26">
        <f t="shared" si="13"/>
        <v>1</v>
      </c>
      <c r="Q11" s="27" t="s">
        <v>655</v>
      </c>
      <c r="R11" s="62" t="str">
        <f t="shared" si="6"/>
        <v>ŚREDNIE</v>
      </c>
      <c r="S11" s="28" t="str">
        <f t="shared" si="14"/>
        <v>Możliwe działania zapobiegające</v>
      </c>
    </row>
    <row r="12" spans="1:19" ht="60" x14ac:dyDescent="0.2">
      <c r="A12" s="131"/>
      <c r="B12" s="133"/>
      <c r="C12" s="134"/>
      <c r="D12" s="185"/>
      <c r="E12" s="24" t="s">
        <v>612</v>
      </c>
      <c r="F12" s="24" t="s">
        <v>613</v>
      </c>
      <c r="G12" s="25">
        <f t="shared" si="11"/>
        <v>0</v>
      </c>
      <c r="H12" s="24" t="s">
        <v>614</v>
      </c>
      <c r="I12" s="26">
        <f t="shared" si="15"/>
        <v>1</v>
      </c>
      <c r="J12" s="24" t="s">
        <v>615</v>
      </c>
      <c r="K12" s="26">
        <f t="shared" si="16"/>
        <v>1</v>
      </c>
      <c r="L12" s="48" t="s">
        <v>688</v>
      </c>
      <c r="M12" s="48">
        <f t="shared" ref="M12" si="18">IF(L12="TAK",3,K12+I12+G12)</f>
        <v>2</v>
      </c>
      <c r="N12" s="47" t="str">
        <f>IF((G12=1)+(I12=1)+(K12=1)=1,"MAŁE",IF((G12=1)+(I12=1)+(K12=1)=2,"ŚREDNIE",IF((G12=1)+(I12=1)+(K12=1)=3,"WYSOKIE",)))</f>
        <v>ŚREDNIE</v>
      </c>
      <c r="O12" s="24"/>
      <c r="P12" s="26">
        <f t="shared" si="13"/>
        <v>1</v>
      </c>
      <c r="Q12" s="27" t="s">
        <v>655</v>
      </c>
      <c r="R12" s="62" t="str">
        <f t="shared" si="6"/>
        <v>MAŁE</v>
      </c>
      <c r="S12" s="28" t="str">
        <f t="shared" si="14"/>
        <v>Akceptacja - nie są wymagane działania</v>
      </c>
    </row>
    <row r="13" spans="1:19" ht="60" x14ac:dyDescent="0.2">
      <c r="A13" s="131"/>
      <c r="B13" s="133"/>
      <c r="C13" s="134"/>
      <c r="D13" s="185"/>
      <c r="E13" s="24" t="s">
        <v>616</v>
      </c>
      <c r="F13" s="24" t="s">
        <v>617</v>
      </c>
      <c r="G13" s="25">
        <f t="shared" si="11"/>
        <v>1</v>
      </c>
      <c r="H13" s="24" t="s">
        <v>618</v>
      </c>
      <c r="I13" s="26">
        <f t="shared" si="15"/>
        <v>1</v>
      </c>
      <c r="J13" s="24" t="s">
        <v>619</v>
      </c>
      <c r="K13" s="26">
        <f t="shared" si="16"/>
        <v>1</v>
      </c>
      <c r="L13" s="48" t="s">
        <v>688</v>
      </c>
      <c r="M13" s="48">
        <f t="shared" si="7"/>
        <v>3</v>
      </c>
      <c r="N13" s="47" t="str">
        <f>IF((G13=1)+(I13=1)+(K13=1)=1,"MAŁE",IF((G13=1)+(I13=1)+(K13=1)=2,"ŚREDNIE",IF((G13=1)+(I13=1)+(K13=1)=3,"WYSOKIE",)))</f>
        <v>WYSOKIE</v>
      </c>
      <c r="O13" s="24"/>
      <c r="P13" s="26">
        <f t="shared" si="13"/>
        <v>1</v>
      </c>
      <c r="Q13" s="27" t="s">
        <v>655</v>
      </c>
      <c r="R13" s="62" t="str">
        <f t="shared" si="6"/>
        <v>ŚREDNIE</v>
      </c>
      <c r="S13" s="28" t="str">
        <f t="shared" si="14"/>
        <v>Możliwe działania zapobiegające</v>
      </c>
    </row>
    <row r="14" spans="1:19" ht="60" x14ac:dyDescent="0.2">
      <c r="A14" s="131">
        <v>6</v>
      </c>
      <c r="B14" s="133" t="s">
        <v>673</v>
      </c>
      <c r="C14" s="104" t="s">
        <v>15</v>
      </c>
      <c r="D14" s="185"/>
      <c r="E14" s="24" t="s">
        <v>198</v>
      </c>
      <c r="F14" s="24" t="s">
        <v>199</v>
      </c>
      <c r="G14" s="25">
        <f t="shared" si="11"/>
        <v>0</v>
      </c>
      <c r="H14" s="24" t="s">
        <v>200</v>
      </c>
      <c r="I14" s="26">
        <f t="shared" si="15"/>
        <v>1</v>
      </c>
      <c r="J14" s="24" t="s">
        <v>201</v>
      </c>
      <c r="K14" s="26">
        <f t="shared" si="16"/>
        <v>1</v>
      </c>
      <c r="L14" s="48" t="s">
        <v>688</v>
      </c>
      <c r="M14" s="48">
        <f t="shared" ref="M14:M45" si="19">K14+I14+G14</f>
        <v>2</v>
      </c>
      <c r="N14" s="47" t="str">
        <f>IF((G14=1)+(I14=1)+(K14=1)=1,"MAŁE",IF((G14=1)+(I14=1)+(K14=1)=2,"ŚREDNIE",IF((G14=1)+(I14=1)+(K14=1)=3,"WYSOKIE",)))</f>
        <v>ŚREDNIE</v>
      </c>
      <c r="O14" s="24"/>
      <c r="P14" s="26">
        <f t="shared" si="13"/>
        <v>1</v>
      </c>
      <c r="Q14" s="27" t="s">
        <v>655</v>
      </c>
      <c r="R14" s="62" t="str">
        <f t="shared" si="6"/>
        <v>MAŁE</v>
      </c>
      <c r="S14" s="28" t="str">
        <f t="shared" si="14"/>
        <v>Akceptacja - nie są wymagane działania</v>
      </c>
    </row>
    <row r="15" spans="1:19" ht="60" x14ac:dyDescent="0.2">
      <c r="A15" s="131"/>
      <c r="B15" s="133"/>
      <c r="C15" s="104"/>
      <c r="D15" s="185"/>
      <c r="E15" s="24" t="s">
        <v>202</v>
      </c>
      <c r="F15" s="24" t="s">
        <v>203</v>
      </c>
      <c r="G15" s="25">
        <f t="shared" si="11"/>
        <v>0</v>
      </c>
      <c r="H15" s="24" t="s">
        <v>204</v>
      </c>
      <c r="I15" s="26">
        <f t="shared" si="15"/>
        <v>1</v>
      </c>
      <c r="J15" s="24" t="s">
        <v>205</v>
      </c>
      <c r="K15" s="26">
        <f t="shared" si="16"/>
        <v>1</v>
      </c>
      <c r="L15" s="48" t="s">
        <v>688</v>
      </c>
      <c r="M15" s="48">
        <f t="shared" ref="M15" si="20">IF(L15="TAK",3,K15+I15+G15)</f>
        <v>2</v>
      </c>
      <c r="N15" s="47" t="str">
        <f t="shared" ref="N15:N70" si="21">IF((G15=1)+(I15=1)+(K15=1)=1,"MAŁE",IF((G15=1)+(I15=1)+(K15=1)=2,"ŚREDNIE",IF((G15=1)+(I15=1)+(K15=1)=3,"WYSOKIE",)))</f>
        <v>ŚREDNIE</v>
      </c>
      <c r="O15" s="24"/>
      <c r="P15" s="26">
        <f t="shared" si="13"/>
        <v>1</v>
      </c>
      <c r="Q15" s="27" t="s">
        <v>655</v>
      </c>
      <c r="R15" s="62" t="str">
        <f t="shared" si="6"/>
        <v>MAŁE</v>
      </c>
      <c r="S15" s="28" t="str">
        <f t="shared" si="14"/>
        <v>Akceptacja - nie są wymagane działania</v>
      </c>
    </row>
    <row r="16" spans="1:19" ht="60" x14ac:dyDescent="0.2">
      <c r="A16" s="131"/>
      <c r="B16" s="133"/>
      <c r="C16" s="104"/>
      <c r="D16" s="185"/>
      <c r="E16" s="24" t="s">
        <v>206</v>
      </c>
      <c r="F16" s="24" t="s">
        <v>207</v>
      </c>
      <c r="G16" s="25">
        <f t="shared" si="11"/>
        <v>1</v>
      </c>
      <c r="H16" s="24" t="s">
        <v>208</v>
      </c>
      <c r="I16" s="26">
        <f t="shared" si="15"/>
        <v>0</v>
      </c>
      <c r="J16" s="24" t="s">
        <v>209</v>
      </c>
      <c r="K16" s="26">
        <f t="shared" si="16"/>
        <v>1</v>
      </c>
      <c r="L16" s="48" t="s">
        <v>688</v>
      </c>
      <c r="M16" s="48">
        <f t="shared" si="7"/>
        <v>2</v>
      </c>
      <c r="N16" s="47" t="str">
        <f t="shared" si="21"/>
        <v>ŚREDNIE</v>
      </c>
      <c r="O16" s="24"/>
      <c r="P16" s="26">
        <f t="shared" si="13"/>
        <v>1</v>
      </c>
      <c r="Q16" s="27" t="s">
        <v>655</v>
      </c>
      <c r="R16" s="62" t="str">
        <f t="shared" si="6"/>
        <v>MAŁE</v>
      </c>
      <c r="S16" s="28" t="str">
        <f t="shared" si="14"/>
        <v>Akceptacja - nie są wymagane działania</v>
      </c>
    </row>
    <row r="17" spans="1:19" ht="60" x14ac:dyDescent="0.2">
      <c r="A17" s="131"/>
      <c r="B17" s="133"/>
      <c r="C17" s="104"/>
      <c r="D17" s="185"/>
      <c r="E17" s="24" t="s">
        <v>210</v>
      </c>
      <c r="F17" s="24" t="s">
        <v>211</v>
      </c>
      <c r="G17" s="25">
        <f t="shared" si="11"/>
        <v>1</v>
      </c>
      <c r="H17" s="24" t="s">
        <v>212</v>
      </c>
      <c r="I17" s="26">
        <f t="shared" si="15"/>
        <v>1</v>
      </c>
      <c r="J17" s="24" t="s">
        <v>213</v>
      </c>
      <c r="K17" s="26">
        <f t="shared" si="16"/>
        <v>1</v>
      </c>
      <c r="L17" s="48" t="s">
        <v>688</v>
      </c>
      <c r="M17" s="48">
        <f t="shared" ref="M17:M48" si="22">K17+I17+G17</f>
        <v>3</v>
      </c>
      <c r="N17" s="47" t="str">
        <f t="shared" si="21"/>
        <v>WYSOKIE</v>
      </c>
      <c r="O17" s="24"/>
      <c r="P17" s="26">
        <f t="shared" si="13"/>
        <v>1</v>
      </c>
      <c r="Q17" s="27" t="s">
        <v>655</v>
      </c>
      <c r="R17" s="62" t="str">
        <f t="shared" si="6"/>
        <v>ŚREDNIE</v>
      </c>
      <c r="S17" s="28" t="str">
        <f t="shared" si="14"/>
        <v>Możliwe działania zapobiegające</v>
      </c>
    </row>
    <row r="18" spans="1:19" ht="60" x14ac:dyDescent="0.2">
      <c r="A18" s="131"/>
      <c r="B18" s="133"/>
      <c r="C18" s="104"/>
      <c r="D18" s="185"/>
      <c r="E18" s="24" t="s">
        <v>214</v>
      </c>
      <c r="F18" s="24" t="s">
        <v>215</v>
      </c>
      <c r="G18" s="25">
        <f t="shared" si="11"/>
        <v>1</v>
      </c>
      <c r="H18" s="24" t="s">
        <v>216</v>
      </c>
      <c r="I18" s="26">
        <f t="shared" si="15"/>
        <v>1</v>
      </c>
      <c r="J18" s="24" t="s">
        <v>217</v>
      </c>
      <c r="K18" s="26">
        <f t="shared" si="16"/>
        <v>0</v>
      </c>
      <c r="L18" s="48" t="s">
        <v>688</v>
      </c>
      <c r="M18" s="48">
        <f t="shared" ref="M18" si="23">IF(L18="TAK",3,K18+I18+G18)</f>
        <v>2</v>
      </c>
      <c r="N18" s="47" t="str">
        <f t="shared" si="21"/>
        <v>ŚREDNIE</v>
      </c>
      <c r="O18" s="24"/>
      <c r="P18" s="26">
        <f t="shared" si="13"/>
        <v>1</v>
      </c>
      <c r="Q18" s="27" t="s">
        <v>655</v>
      </c>
      <c r="R18" s="62" t="str">
        <f t="shared" si="6"/>
        <v>MAŁE</v>
      </c>
      <c r="S18" s="28" t="str">
        <f t="shared" si="14"/>
        <v>Akceptacja - nie są wymagane działania</v>
      </c>
    </row>
    <row r="19" spans="1:19" ht="60" x14ac:dyDescent="0.2">
      <c r="A19" s="131"/>
      <c r="B19" s="133"/>
      <c r="C19" s="104"/>
      <c r="D19" s="185"/>
      <c r="E19" s="24" t="s">
        <v>218</v>
      </c>
      <c r="F19" s="24" t="s">
        <v>219</v>
      </c>
      <c r="G19" s="25">
        <f t="shared" si="11"/>
        <v>0</v>
      </c>
      <c r="H19" s="24" t="s">
        <v>220</v>
      </c>
      <c r="I19" s="26">
        <f t="shared" si="15"/>
        <v>1</v>
      </c>
      <c r="J19" s="24" t="s">
        <v>221</v>
      </c>
      <c r="K19" s="26">
        <f t="shared" si="16"/>
        <v>1</v>
      </c>
      <c r="L19" s="48" t="s">
        <v>688</v>
      </c>
      <c r="M19" s="48">
        <f t="shared" si="7"/>
        <v>2</v>
      </c>
      <c r="N19" s="47" t="str">
        <f t="shared" si="21"/>
        <v>ŚREDNIE</v>
      </c>
      <c r="O19" s="24"/>
      <c r="P19" s="26">
        <f t="shared" si="13"/>
        <v>1</v>
      </c>
      <c r="Q19" s="27" t="s">
        <v>655</v>
      </c>
      <c r="R19" s="62" t="str">
        <f t="shared" si="6"/>
        <v>MAŁE</v>
      </c>
      <c r="S19" s="28" t="str">
        <f t="shared" si="14"/>
        <v>Akceptacja - nie są wymagane działania</v>
      </c>
    </row>
    <row r="20" spans="1:19" ht="60" x14ac:dyDescent="0.2">
      <c r="A20" s="131"/>
      <c r="B20" s="133"/>
      <c r="C20" s="104"/>
      <c r="D20" s="185"/>
      <c r="E20" s="24" t="s">
        <v>222</v>
      </c>
      <c r="F20" s="24" t="s">
        <v>223</v>
      </c>
      <c r="G20" s="25">
        <f t="shared" si="11"/>
        <v>1</v>
      </c>
      <c r="H20" s="24" t="s">
        <v>224</v>
      </c>
      <c r="I20" s="26">
        <f t="shared" si="15"/>
        <v>1</v>
      </c>
      <c r="J20" s="24" t="s">
        <v>225</v>
      </c>
      <c r="K20" s="26">
        <f t="shared" si="16"/>
        <v>1</v>
      </c>
      <c r="L20" s="48" t="s">
        <v>688</v>
      </c>
      <c r="M20" s="48">
        <f t="shared" ref="M20:M51" si="24">K20+I20+G20</f>
        <v>3</v>
      </c>
      <c r="N20" s="47" t="str">
        <f t="shared" si="21"/>
        <v>WYSOKIE</v>
      </c>
      <c r="O20" s="24"/>
      <c r="P20" s="26">
        <f t="shared" si="13"/>
        <v>1</v>
      </c>
      <c r="Q20" s="27" t="s">
        <v>655</v>
      </c>
      <c r="R20" s="62" t="str">
        <f t="shared" si="6"/>
        <v>ŚREDNIE</v>
      </c>
      <c r="S20" s="28" t="str">
        <f t="shared" si="14"/>
        <v>Możliwe działania zapobiegające</v>
      </c>
    </row>
    <row r="21" spans="1:19" ht="45" x14ac:dyDescent="0.2">
      <c r="A21" s="131"/>
      <c r="B21" s="133"/>
      <c r="C21" s="104"/>
      <c r="D21" s="185"/>
      <c r="E21" s="24" t="s">
        <v>226</v>
      </c>
      <c r="F21" s="24" t="s">
        <v>227</v>
      </c>
      <c r="G21" s="25">
        <f t="shared" si="11"/>
        <v>0</v>
      </c>
      <c r="H21" s="24" t="s">
        <v>228</v>
      </c>
      <c r="I21" s="26">
        <f t="shared" si="15"/>
        <v>1</v>
      </c>
      <c r="J21" s="24" t="s">
        <v>229</v>
      </c>
      <c r="K21" s="26">
        <f t="shared" si="16"/>
        <v>1</v>
      </c>
      <c r="L21" s="48" t="s">
        <v>688</v>
      </c>
      <c r="M21" s="48">
        <f t="shared" ref="M21" si="25">IF(L21="TAK",3,K21+I21+G21)</f>
        <v>2</v>
      </c>
      <c r="N21" s="47" t="str">
        <f t="shared" si="21"/>
        <v>ŚREDNIE</v>
      </c>
      <c r="O21" s="24"/>
      <c r="P21" s="26">
        <f t="shared" si="13"/>
        <v>1</v>
      </c>
      <c r="Q21" s="27" t="s">
        <v>655</v>
      </c>
      <c r="R21" s="62" t="str">
        <f t="shared" si="6"/>
        <v>MAŁE</v>
      </c>
      <c r="S21" s="28" t="str">
        <f t="shared" si="14"/>
        <v>Akceptacja - nie są wymagane działania</v>
      </c>
    </row>
    <row r="22" spans="1:19" ht="60" x14ac:dyDescent="0.2">
      <c r="A22" s="131"/>
      <c r="B22" s="133"/>
      <c r="C22" s="104"/>
      <c r="D22" s="185"/>
      <c r="E22" s="24" t="s">
        <v>230</v>
      </c>
      <c r="F22" s="24" t="s">
        <v>231</v>
      </c>
      <c r="G22" s="25">
        <f t="shared" si="11"/>
        <v>0</v>
      </c>
      <c r="H22" s="24" t="s">
        <v>232</v>
      </c>
      <c r="I22" s="26">
        <f t="shared" si="15"/>
        <v>1</v>
      </c>
      <c r="J22" s="24" t="s">
        <v>233</v>
      </c>
      <c r="K22" s="26">
        <f t="shared" si="16"/>
        <v>1</v>
      </c>
      <c r="L22" s="48" t="s">
        <v>688</v>
      </c>
      <c r="M22" s="48">
        <f t="shared" si="7"/>
        <v>2</v>
      </c>
      <c r="N22" s="47" t="str">
        <f t="shared" si="21"/>
        <v>ŚREDNIE</v>
      </c>
      <c r="O22" s="24"/>
      <c r="P22" s="26">
        <f t="shared" si="13"/>
        <v>1</v>
      </c>
      <c r="Q22" s="27" t="s">
        <v>655</v>
      </c>
      <c r="R22" s="62" t="str">
        <f t="shared" si="6"/>
        <v>MAŁE</v>
      </c>
      <c r="S22" s="28" t="str">
        <f t="shared" si="14"/>
        <v>Akceptacja - nie są wymagane działania</v>
      </c>
    </row>
    <row r="23" spans="1:19" ht="60" x14ac:dyDescent="0.2">
      <c r="A23" s="131"/>
      <c r="B23" s="133" t="s">
        <v>673</v>
      </c>
      <c r="C23" s="104" t="s">
        <v>5</v>
      </c>
      <c r="D23" s="185"/>
      <c r="E23" s="24" t="s">
        <v>275</v>
      </c>
      <c r="F23" s="24" t="s">
        <v>276</v>
      </c>
      <c r="G23" s="25">
        <f t="shared" si="11"/>
        <v>1</v>
      </c>
      <c r="H23" s="24" t="s">
        <v>277</v>
      </c>
      <c r="I23" s="26">
        <f t="shared" si="15"/>
        <v>1</v>
      </c>
      <c r="J23" s="24" t="s">
        <v>278</v>
      </c>
      <c r="K23" s="26">
        <f t="shared" si="16"/>
        <v>1</v>
      </c>
      <c r="L23" s="48" t="s">
        <v>688</v>
      </c>
      <c r="M23" s="48">
        <f t="shared" ref="M23:M70" si="26">K23+I23+G23</f>
        <v>3</v>
      </c>
      <c r="N23" s="47" t="str">
        <f t="shared" si="21"/>
        <v>WYSOKIE</v>
      </c>
      <c r="O23" s="24"/>
      <c r="P23" s="26">
        <f t="shared" si="13"/>
        <v>1</v>
      </c>
      <c r="Q23" s="27" t="s">
        <v>655</v>
      </c>
      <c r="R23" s="62" t="str">
        <f t="shared" si="6"/>
        <v>ŚREDNIE</v>
      </c>
      <c r="S23" s="28" t="str">
        <f t="shared" si="14"/>
        <v>Możliwe działania zapobiegające</v>
      </c>
    </row>
    <row r="24" spans="1:19" ht="60" x14ac:dyDescent="0.2">
      <c r="A24" s="131"/>
      <c r="B24" s="133"/>
      <c r="C24" s="104"/>
      <c r="D24" s="185"/>
      <c r="E24" s="24" t="s">
        <v>279</v>
      </c>
      <c r="F24" s="24" t="s">
        <v>280</v>
      </c>
      <c r="G24" s="25">
        <f t="shared" si="11"/>
        <v>1</v>
      </c>
      <c r="H24" s="24" t="s">
        <v>281</v>
      </c>
      <c r="I24" s="26">
        <f t="shared" si="15"/>
        <v>1</v>
      </c>
      <c r="J24" s="24" t="s">
        <v>282</v>
      </c>
      <c r="K24" s="26">
        <f t="shared" si="16"/>
        <v>1</v>
      </c>
      <c r="L24" s="48" t="s">
        <v>688</v>
      </c>
      <c r="M24" s="48">
        <f t="shared" ref="M24" si="27">IF(L24="TAK",3,K24+I24+G24)</f>
        <v>3</v>
      </c>
      <c r="N24" s="47" t="str">
        <f t="shared" si="21"/>
        <v>WYSOKIE</v>
      </c>
      <c r="O24" s="24"/>
      <c r="P24" s="26">
        <f t="shared" si="13"/>
        <v>1</v>
      </c>
      <c r="Q24" s="27" t="s">
        <v>655</v>
      </c>
      <c r="R24" s="62" t="str">
        <f t="shared" si="6"/>
        <v>ŚREDNIE</v>
      </c>
      <c r="S24" s="28" t="str">
        <f t="shared" si="14"/>
        <v>Możliwe działania zapobiegające</v>
      </c>
    </row>
    <row r="25" spans="1:19" ht="45" x14ac:dyDescent="0.2">
      <c r="A25" s="131"/>
      <c r="B25" s="133"/>
      <c r="C25" s="104"/>
      <c r="D25" s="185"/>
      <c r="E25" s="24" t="s">
        <v>283</v>
      </c>
      <c r="F25" s="24" t="s">
        <v>284</v>
      </c>
      <c r="G25" s="25">
        <f t="shared" si="11"/>
        <v>0</v>
      </c>
      <c r="H25" s="24" t="s">
        <v>285</v>
      </c>
      <c r="I25" s="26">
        <f t="shared" si="15"/>
        <v>1</v>
      </c>
      <c r="J25" s="24" t="s">
        <v>286</v>
      </c>
      <c r="K25" s="26">
        <f t="shared" si="16"/>
        <v>1</v>
      </c>
      <c r="L25" s="48" t="s">
        <v>688</v>
      </c>
      <c r="M25" s="48">
        <f t="shared" si="7"/>
        <v>2</v>
      </c>
      <c r="N25" s="47" t="str">
        <f t="shared" si="21"/>
        <v>ŚREDNIE</v>
      </c>
      <c r="O25" s="24"/>
      <c r="P25" s="26">
        <f t="shared" si="13"/>
        <v>1</v>
      </c>
      <c r="Q25" s="27" t="s">
        <v>655</v>
      </c>
      <c r="R25" s="62" t="str">
        <f t="shared" si="6"/>
        <v>MAŁE</v>
      </c>
      <c r="S25" s="28" t="str">
        <f t="shared" si="14"/>
        <v>Akceptacja - nie są wymagane działania</v>
      </c>
    </row>
    <row r="26" spans="1:19" ht="60" x14ac:dyDescent="0.2">
      <c r="A26" s="131"/>
      <c r="B26" s="133"/>
      <c r="C26" s="104"/>
      <c r="D26" s="185"/>
      <c r="E26" s="24" t="s">
        <v>287</v>
      </c>
      <c r="F26" s="24" t="s">
        <v>288</v>
      </c>
      <c r="G26" s="25">
        <f t="shared" si="11"/>
        <v>1</v>
      </c>
      <c r="H26" s="24" t="s">
        <v>289</v>
      </c>
      <c r="I26" s="26">
        <f t="shared" si="15"/>
        <v>1</v>
      </c>
      <c r="J26" s="24" t="s">
        <v>290</v>
      </c>
      <c r="K26" s="26">
        <f t="shared" si="16"/>
        <v>1</v>
      </c>
      <c r="L26" s="48" t="s">
        <v>688</v>
      </c>
      <c r="M26" s="48">
        <f t="shared" ref="M26:M70" si="28">K26+I26+G26</f>
        <v>3</v>
      </c>
      <c r="N26" s="47" t="str">
        <f t="shared" si="21"/>
        <v>WYSOKIE</v>
      </c>
      <c r="O26" s="24"/>
      <c r="P26" s="26">
        <f t="shared" si="13"/>
        <v>1</v>
      </c>
      <c r="Q26" s="27" t="s">
        <v>655</v>
      </c>
      <c r="R26" s="62" t="str">
        <f t="shared" si="6"/>
        <v>ŚREDNIE</v>
      </c>
      <c r="S26" s="28" t="str">
        <f t="shared" si="14"/>
        <v>Możliwe działania zapobiegające</v>
      </c>
    </row>
    <row r="27" spans="1:19" ht="60" x14ac:dyDescent="0.2">
      <c r="A27" s="131"/>
      <c r="B27" s="133"/>
      <c r="C27" s="104"/>
      <c r="D27" s="185"/>
      <c r="E27" s="24" t="s">
        <v>291</v>
      </c>
      <c r="F27" s="24" t="s">
        <v>292</v>
      </c>
      <c r="G27" s="25">
        <f t="shared" si="11"/>
        <v>0</v>
      </c>
      <c r="H27" s="24" t="s">
        <v>293</v>
      </c>
      <c r="I27" s="26">
        <f t="shared" si="15"/>
        <v>1</v>
      </c>
      <c r="J27" s="24" t="s">
        <v>294</v>
      </c>
      <c r="K27" s="26">
        <f t="shared" si="16"/>
        <v>1</v>
      </c>
      <c r="L27" s="48" t="s">
        <v>688</v>
      </c>
      <c r="M27" s="48">
        <f t="shared" ref="M27" si="29">IF(L27="TAK",3,K27+I27+G27)</f>
        <v>2</v>
      </c>
      <c r="N27" s="47" t="str">
        <f t="shared" si="21"/>
        <v>ŚREDNIE</v>
      </c>
      <c r="O27" s="24"/>
      <c r="P27" s="26">
        <f t="shared" si="13"/>
        <v>1</v>
      </c>
      <c r="Q27" s="27" t="s">
        <v>655</v>
      </c>
      <c r="R27" s="62" t="str">
        <f t="shared" si="6"/>
        <v>MAŁE</v>
      </c>
      <c r="S27" s="28" t="str">
        <f t="shared" si="14"/>
        <v>Akceptacja - nie są wymagane działania</v>
      </c>
    </row>
    <row r="28" spans="1:19" ht="60" x14ac:dyDescent="0.2">
      <c r="A28" s="131"/>
      <c r="B28" s="133"/>
      <c r="C28" s="104" t="s">
        <v>6</v>
      </c>
      <c r="D28" s="185"/>
      <c r="E28" s="24" t="s">
        <v>295</v>
      </c>
      <c r="F28" s="24" t="s">
        <v>296</v>
      </c>
      <c r="G28" s="25">
        <f t="shared" si="11"/>
        <v>0</v>
      </c>
      <c r="H28" s="24" t="s">
        <v>297</v>
      </c>
      <c r="I28" s="26">
        <f t="shared" si="15"/>
        <v>0</v>
      </c>
      <c r="J28" s="24" t="s">
        <v>298</v>
      </c>
      <c r="K28" s="26">
        <f t="shared" si="16"/>
        <v>1</v>
      </c>
      <c r="L28" s="48" t="s">
        <v>688</v>
      </c>
      <c r="M28" s="48">
        <f t="shared" si="7"/>
        <v>1</v>
      </c>
      <c r="N28" s="47" t="str">
        <f t="shared" si="21"/>
        <v>MAŁE</v>
      </c>
      <c r="O28" s="24"/>
      <c r="P28" s="26">
        <f t="shared" si="13"/>
        <v>1</v>
      </c>
      <c r="Q28" s="27" t="s">
        <v>655</v>
      </c>
      <c r="R28" s="62" t="str">
        <f t="shared" si="6"/>
        <v>MAŁE</v>
      </c>
      <c r="S28" s="28" t="str">
        <f t="shared" si="14"/>
        <v>Akceptacja - nie są wymagane działania</v>
      </c>
    </row>
    <row r="29" spans="1:19" ht="60" x14ac:dyDescent="0.2">
      <c r="A29" s="131"/>
      <c r="B29" s="133"/>
      <c r="C29" s="104"/>
      <c r="D29" s="185"/>
      <c r="E29" s="24" t="s">
        <v>299</v>
      </c>
      <c r="F29" s="24" t="s">
        <v>300</v>
      </c>
      <c r="G29" s="25">
        <f t="shared" si="11"/>
        <v>1</v>
      </c>
      <c r="H29" s="24" t="s">
        <v>301</v>
      </c>
      <c r="I29" s="26">
        <f t="shared" si="15"/>
        <v>1</v>
      </c>
      <c r="J29" s="24" t="s">
        <v>302</v>
      </c>
      <c r="K29" s="26">
        <f t="shared" si="16"/>
        <v>1</v>
      </c>
      <c r="L29" s="48" t="s">
        <v>688</v>
      </c>
      <c r="M29" s="48">
        <f t="shared" ref="M29:M70" si="30">K29+I29+G29</f>
        <v>3</v>
      </c>
      <c r="N29" s="47" t="str">
        <f t="shared" si="21"/>
        <v>WYSOKIE</v>
      </c>
      <c r="O29" s="24"/>
      <c r="P29" s="26">
        <f t="shared" si="13"/>
        <v>1</v>
      </c>
      <c r="Q29" s="27" t="s">
        <v>655</v>
      </c>
      <c r="R29" s="62" t="str">
        <f t="shared" si="6"/>
        <v>ŚREDNIE</v>
      </c>
      <c r="S29" s="28" t="str">
        <f t="shared" si="14"/>
        <v>Możliwe działania zapobiegające</v>
      </c>
    </row>
    <row r="30" spans="1:19" ht="60" x14ac:dyDescent="0.2">
      <c r="A30" s="131"/>
      <c r="B30" s="133"/>
      <c r="C30" s="104"/>
      <c r="D30" s="185"/>
      <c r="E30" s="24" t="s">
        <v>303</v>
      </c>
      <c r="F30" s="24" t="s">
        <v>304</v>
      </c>
      <c r="G30" s="25">
        <f t="shared" si="11"/>
        <v>1</v>
      </c>
      <c r="H30" s="24" t="s">
        <v>305</v>
      </c>
      <c r="I30" s="26">
        <f t="shared" si="15"/>
        <v>1</v>
      </c>
      <c r="J30" s="24" t="s">
        <v>306</v>
      </c>
      <c r="K30" s="26">
        <f t="shared" si="16"/>
        <v>1</v>
      </c>
      <c r="L30" s="48" t="s">
        <v>688</v>
      </c>
      <c r="M30" s="48">
        <f t="shared" ref="M30" si="31">IF(L30="TAK",3,K30+I30+G30)</f>
        <v>3</v>
      </c>
      <c r="N30" s="47" t="str">
        <f t="shared" si="21"/>
        <v>WYSOKIE</v>
      </c>
      <c r="O30" s="24"/>
      <c r="P30" s="26">
        <f t="shared" si="13"/>
        <v>1</v>
      </c>
      <c r="Q30" s="27" t="s">
        <v>655</v>
      </c>
      <c r="R30" s="62" t="str">
        <f t="shared" si="6"/>
        <v>ŚREDNIE</v>
      </c>
      <c r="S30" s="28" t="str">
        <f t="shared" si="14"/>
        <v>Możliwe działania zapobiegające</v>
      </c>
    </row>
    <row r="31" spans="1:19" ht="60" x14ac:dyDescent="0.2">
      <c r="A31" s="131"/>
      <c r="B31" s="133"/>
      <c r="C31" s="104"/>
      <c r="D31" s="185"/>
      <c r="E31" s="24" t="s">
        <v>307</v>
      </c>
      <c r="F31" s="24" t="s">
        <v>308</v>
      </c>
      <c r="G31" s="25">
        <f t="shared" si="11"/>
        <v>0</v>
      </c>
      <c r="H31" s="24" t="s">
        <v>309</v>
      </c>
      <c r="I31" s="26">
        <f t="shared" si="15"/>
        <v>0</v>
      </c>
      <c r="J31" s="24" t="s">
        <v>310</v>
      </c>
      <c r="K31" s="26">
        <f t="shared" si="16"/>
        <v>1</v>
      </c>
      <c r="L31" s="48" t="s">
        <v>688</v>
      </c>
      <c r="M31" s="48">
        <f t="shared" si="7"/>
        <v>1</v>
      </c>
      <c r="N31" s="47" t="str">
        <f t="shared" si="21"/>
        <v>MAŁE</v>
      </c>
      <c r="O31" s="24"/>
      <c r="P31" s="26">
        <f t="shared" si="13"/>
        <v>1</v>
      </c>
      <c r="Q31" s="27" t="s">
        <v>655</v>
      </c>
      <c r="R31" s="62" t="str">
        <f t="shared" si="6"/>
        <v>MAŁE</v>
      </c>
      <c r="S31" s="28" t="str">
        <f t="shared" si="14"/>
        <v>Akceptacja - nie są wymagane działania</v>
      </c>
    </row>
    <row r="32" spans="1:19" ht="60" x14ac:dyDescent="0.2">
      <c r="A32" s="131"/>
      <c r="B32" s="133"/>
      <c r="C32" s="104"/>
      <c r="D32" s="185"/>
      <c r="E32" s="24" t="s">
        <v>311</v>
      </c>
      <c r="F32" s="24" t="s">
        <v>312</v>
      </c>
      <c r="G32" s="25">
        <f t="shared" si="11"/>
        <v>1</v>
      </c>
      <c r="H32" s="24" t="s">
        <v>313</v>
      </c>
      <c r="I32" s="26">
        <f t="shared" si="15"/>
        <v>1</v>
      </c>
      <c r="J32" s="24" t="s">
        <v>314</v>
      </c>
      <c r="K32" s="26">
        <f t="shared" si="16"/>
        <v>1</v>
      </c>
      <c r="L32" s="48" t="s">
        <v>688</v>
      </c>
      <c r="M32" s="48">
        <f t="shared" ref="M32:M70" si="32">K32+I32+G32</f>
        <v>3</v>
      </c>
      <c r="N32" s="47" t="str">
        <f t="shared" si="21"/>
        <v>WYSOKIE</v>
      </c>
      <c r="O32" s="24"/>
      <c r="P32" s="26">
        <f t="shared" si="13"/>
        <v>1</v>
      </c>
      <c r="Q32" s="27" t="s">
        <v>655</v>
      </c>
      <c r="R32" s="62" t="str">
        <f t="shared" si="6"/>
        <v>ŚREDNIE</v>
      </c>
      <c r="S32" s="28" t="str">
        <f t="shared" si="14"/>
        <v>Możliwe działania zapobiegające</v>
      </c>
    </row>
    <row r="33" spans="1:19" ht="75" x14ac:dyDescent="0.2">
      <c r="A33" s="131"/>
      <c r="B33" s="133"/>
      <c r="C33" s="104"/>
      <c r="D33" s="185"/>
      <c r="E33" s="24" t="s">
        <v>315</v>
      </c>
      <c r="F33" s="24" t="s">
        <v>316</v>
      </c>
      <c r="G33" s="25">
        <f t="shared" si="11"/>
        <v>1</v>
      </c>
      <c r="H33" s="24" t="s">
        <v>317</v>
      </c>
      <c r="I33" s="26">
        <f t="shared" si="15"/>
        <v>1</v>
      </c>
      <c r="J33" s="24" t="s">
        <v>318</v>
      </c>
      <c r="K33" s="26">
        <f t="shared" si="16"/>
        <v>1</v>
      </c>
      <c r="L33" s="48" t="s">
        <v>688</v>
      </c>
      <c r="M33" s="48">
        <f t="shared" ref="M33" si="33">IF(L33="TAK",3,K33+I33+G33)</f>
        <v>3</v>
      </c>
      <c r="N33" s="47" t="str">
        <f t="shared" si="21"/>
        <v>WYSOKIE</v>
      </c>
      <c r="O33" s="24"/>
      <c r="P33" s="26">
        <f t="shared" si="13"/>
        <v>1</v>
      </c>
      <c r="Q33" s="27" t="s">
        <v>655</v>
      </c>
      <c r="R33" s="62" t="str">
        <f t="shared" si="6"/>
        <v>ŚREDNIE</v>
      </c>
      <c r="S33" s="28" t="str">
        <f t="shared" si="14"/>
        <v>Możliwe działania zapobiegające</v>
      </c>
    </row>
    <row r="34" spans="1:19" ht="75" x14ac:dyDescent="0.2">
      <c r="A34" s="131"/>
      <c r="B34" s="133"/>
      <c r="C34" s="104"/>
      <c r="D34" s="185"/>
      <c r="E34" s="24" t="s">
        <v>320</v>
      </c>
      <c r="F34" s="24" t="s">
        <v>321</v>
      </c>
      <c r="G34" s="25">
        <f t="shared" si="11"/>
        <v>0</v>
      </c>
      <c r="H34" s="24" t="s">
        <v>322</v>
      </c>
      <c r="I34" s="26">
        <f t="shared" si="15"/>
        <v>1</v>
      </c>
      <c r="J34" s="24" t="s">
        <v>323</v>
      </c>
      <c r="K34" s="26">
        <f t="shared" si="16"/>
        <v>1</v>
      </c>
      <c r="L34" s="48" t="s">
        <v>688</v>
      </c>
      <c r="M34" s="48">
        <f t="shared" si="7"/>
        <v>2</v>
      </c>
      <c r="N34" s="47" t="str">
        <f t="shared" si="21"/>
        <v>ŚREDNIE</v>
      </c>
      <c r="O34" s="24"/>
      <c r="P34" s="26">
        <f t="shared" si="13"/>
        <v>1</v>
      </c>
      <c r="Q34" s="27" t="s">
        <v>655</v>
      </c>
      <c r="R34" s="62" t="str">
        <f t="shared" si="6"/>
        <v>MAŁE</v>
      </c>
      <c r="S34" s="28" t="str">
        <f t="shared" si="14"/>
        <v>Akceptacja - nie są wymagane działania</v>
      </c>
    </row>
    <row r="35" spans="1:19" ht="75" x14ac:dyDescent="0.2">
      <c r="A35" s="131"/>
      <c r="B35" s="133"/>
      <c r="C35" s="104"/>
      <c r="D35" s="185"/>
      <c r="E35" s="24" t="s">
        <v>324</v>
      </c>
      <c r="F35" s="24" t="s">
        <v>325</v>
      </c>
      <c r="G35" s="25">
        <f t="shared" si="11"/>
        <v>0</v>
      </c>
      <c r="H35" s="24" t="s">
        <v>326</v>
      </c>
      <c r="I35" s="26">
        <f t="shared" si="15"/>
        <v>1</v>
      </c>
      <c r="J35" s="24" t="s">
        <v>327</v>
      </c>
      <c r="K35" s="26">
        <f t="shared" si="16"/>
        <v>1</v>
      </c>
      <c r="L35" s="48" t="s">
        <v>688</v>
      </c>
      <c r="M35" s="48">
        <f t="shared" ref="M35:M70" si="34">K35+I35+G35</f>
        <v>2</v>
      </c>
      <c r="N35" s="47" t="str">
        <f t="shared" si="21"/>
        <v>ŚREDNIE</v>
      </c>
      <c r="O35" s="24"/>
      <c r="P35" s="26">
        <f t="shared" si="13"/>
        <v>1</v>
      </c>
      <c r="Q35" s="27" t="s">
        <v>655</v>
      </c>
      <c r="R35" s="62" t="str">
        <f t="shared" si="6"/>
        <v>MAŁE</v>
      </c>
      <c r="S35" s="28" t="str">
        <f t="shared" si="14"/>
        <v>Akceptacja - nie są wymagane działania</v>
      </c>
    </row>
    <row r="36" spans="1:19" ht="60" x14ac:dyDescent="0.2">
      <c r="A36" s="131">
        <v>6</v>
      </c>
      <c r="B36" s="133" t="s">
        <v>673</v>
      </c>
      <c r="C36" s="104" t="s">
        <v>51</v>
      </c>
      <c r="D36" s="185"/>
      <c r="E36" s="24" t="s">
        <v>346</v>
      </c>
      <c r="F36" s="24" t="s">
        <v>347</v>
      </c>
      <c r="G36" s="25">
        <f t="shared" si="11"/>
        <v>0</v>
      </c>
      <c r="H36" s="24" t="s">
        <v>348</v>
      </c>
      <c r="I36" s="26">
        <f t="shared" si="15"/>
        <v>0</v>
      </c>
      <c r="J36" s="24" t="s">
        <v>349</v>
      </c>
      <c r="K36" s="26">
        <f t="shared" si="16"/>
        <v>1</v>
      </c>
      <c r="L36" s="48" t="s">
        <v>688</v>
      </c>
      <c r="M36" s="48">
        <f t="shared" ref="M36" si="35">IF(L36="TAK",3,K36+I36+G36)</f>
        <v>1</v>
      </c>
      <c r="N36" s="47" t="str">
        <f t="shared" si="21"/>
        <v>MAŁE</v>
      </c>
      <c r="O36" s="24"/>
      <c r="P36" s="26">
        <f t="shared" si="13"/>
        <v>1</v>
      </c>
      <c r="Q36" s="27" t="s">
        <v>655</v>
      </c>
      <c r="R36" s="62" t="str">
        <f t="shared" si="6"/>
        <v>MAŁE</v>
      </c>
      <c r="S36" s="28" t="str">
        <f t="shared" si="14"/>
        <v>Akceptacja - nie są wymagane działania</v>
      </c>
    </row>
    <row r="37" spans="1:19" ht="60" x14ac:dyDescent="0.2">
      <c r="A37" s="131"/>
      <c r="B37" s="133"/>
      <c r="C37" s="104"/>
      <c r="D37" s="185"/>
      <c r="E37" s="24" t="s">
        <v>350</v>
      </c>
      <c r="F37" s="24" t="s">
        <v>351</v>
      </c>
      <c r="G37" s="25">
        <f t="shared" si="11"/>
        <v>0</v>
      </c>
      <c r="H37" s="24" t="s">
        <v>352</v>
      </c>
      <c r="I37" s="26">
        <f t="shared" si="15"/>
        <v>1</v>
      </c>
      <c r="J37" s="24" t="s">
        <v>353</v>
      </c>
      <c r="K37" s="26">
        <f t="shared" si="16"/>
        <v>1</v>
      </c>
      <c r="L37" s="48" t="s">
        <v>688</v>
      </c>
      <c r="M37" s="48">
        <f t="shared" si="7"/>
        <v>2</v>
      </c>
      <c r="N37" s="47" t="str">
        <f t="shared" si="21"/>
        <v>ŚREDNIE</v>
      </c>
      <c r="O37" s="24"/>
      <c r="P37" s="26">
        <f t="shared" si="13"/>
        <v>1</v>
      </c>
      <c r="Q37" s="27" t="s">
        <v>655</v>
      </c>
      <c r="R37" s="62" t="str">
        <f t="shared" si="6"/>
        <v>MAŁE</v>
      </c>
      <c r="S37" s="28" t="str">
        <f t="shared" si="14"/>
        <v>Akceptacja - nie są wymagane działania</v>
      </c>
    </row>
    <row r="38" spans="1:19" ht="45" x14ac:dyDescent="0.2">
      <c r="A38" s="131"/>
      <c r="B38" s="133"/>
      <c r="C38" s="104"/>
      <c r="D38" s="185"/>
      <c r="E38" s="24" t="s">
        <v>354</v>
      </c>
      <c r="F38" s="24" t="s">
        <v>355</v>
      </c>
      <c r="G38" s="25">
        <f t="shared" si="11"/>
        <v>0</v>
      </c>
      <c r="H38" s="24" t="s">
        <v>356</v>
      </c>
      <c r="I38" s="26">
        <f t="shared" si="15"/>
        <v>0</v>
      </c>
      <c r="J38" s="24" t="s">
        <v>357</v>
      </c>
      <c r="K38" s="26">
        <f t="shared" si="16"/>
        <v>1</v>
      </c>
      <c r="L38" s="48" t="s">
        <v>688</v>
      </c>
      <c r="M38" s="48">
        <f t="shared" ref="M38:M70" si="36">K38+I38+G38</f>
        <v>1</v>
      </c>
      <c r="N38" s="47" t="str">
        <f t="shared" si="21"/>
        <v>MAŁE</v>
      </c>
      <c r="O38" s="24"/>
      <c r="P38" s="26">
        <f t="shared" si="13"/>
        <v>1</v>
      </c>
      <c r="Q38" s="27" t="s">
        <v>655</v>
      </c>
      <c r="R38" s="62" t="str">
        <f t="shared" si="6"/>
        <v>MAŁE</v>
      </c>
      <c r="S38" s="28" t="str">
        <f t="shared" si="14"/>
        <v>Akceptacja - nie są wymagane działania</v>
      </c>
    </row>
    <row r="39" spans="1:19" ht="60" x14ac:dyDescent="0.2">
      <c r="A39" s="131"/>
      <c r="B39" s="133"/>
      <c r="C39" s="104"/>
      <c r="D39" s="185"/>
      <c r="E39" s="24" t="s">
        <v>359</v>
      </c>
      <c r="F39" s="24" t="s">
        <v>360</v>
      </c>
      <c r="G39" s="25">
        <f t="shared" si="11"/>
        <v>0</v>
      </c>
      <c r="H39" s="24" t="s">
        <v>361</v>
      </c>
      <c r="I39" s="26">
        <f t="shared" si="15"/>
        <v>1</v>
      </c>
      <c r="J39" s="24" t="s">
        <v>362</v>
      </c>
      <c r="K39" s="26">
        <f t="shared" si="16"/>
        <v>1</v>
      </c>
      <c r="L39" s="48" t="s">
        <v>688</v>
      </c>
      <c r="M39" s="48">
        <f t="shared" ref="M39" si="37">IF(L39="TAK",3,K39+I39+G39)</f>
        <v>2</v>
      </c>
      <c r="N39" s="47" t="str">
        <f t="shared" si="21"/>
        <v>ŚREDNIE</v>
      </c>
      <c r="O39" s="24"/>
      <c r="P39" s="26">
        <f t="shared" si="13"/>
        <v>1</v>
      </c>
      <c r="Q39" s="27" t="s">
        <v>655</v>
      </c>
      <c r="R39" s="62" t="str">
        <f t="shared" si="6"/>
        <v>MAŁE</v>
      </c>
      <c r="S39" s="28" t="str">
        <f t="shared" si="14"/>
        <v>Akceptacja - nie są wymagane działania</v>
      </c>
    </row>
    <row r="40" spans="1:19" ht="60" x14ac:dyDescent="0.2">
      <c r="A40" s="131"/>
      <c r="B40" s="133"/>
      <c r="C40" s="104"/>
      <c r="D40" s="185"/>
      <c r="E40" s="24" t="s">
        <v>363</v>
      </c>
      <c r="F40" s="24" t="s">
        <v>364</v>
      </c>
      <c r="G40" s="25">
        <f t="shared" si="11"/>
        <v>0</v>
      </c>
      <c r="H40" s="24" t="s">
        <v>365</v>
      </c>
      <c r="I40" s="26">
        <f t="shared" si="15"/>
        <v>1</v>
      </c>
      <c r="J40" s="24" t="s">
        <v>366</v>
      </c>
      <c r="K40" s="26">
        <f t="shared" si="16"/>
        <v>1</v>
      </c>
      <c r="L40" s="48" t="s">
        <v>688</v>
      </c>
      <c r="M40" s="48">
        <f t="shared" si="7"/>
        <v>2</v>
      </c>
      <c r="N40" s="47" t="str">
        <f t="shared" si="21"/>
        <v>ŚREDNIE</v>
      </c>
      <c r="O40" s="24"/>
      <c r="P40" s="26">
        <f t="shared" si="13"/>
        <v>1</v>
      </c>
      <c r="Q40" s="27" t="s">
        <v>655</v>
      </c>
      <c r="R40" s="62" t="str">
        <f t="shared" si="6"/>
        <v>MAŁE</v>
      </c>
      <c r="S40" s="28" t="str">
        <f t="shared" si="14"/>
        <v>Akceptacja - nie są wymagane działania</v>
      </c>
    </row>
    <row r="41" spans="1:19" ht="45" x14ac:dyDescent="0.2">
      <c r="A41" s="131"/>
      <c r="B41" s="133"/>
      <c r="C41" s="104"/>
      <c r="D41" s="185"/>
      <c r="E41" s="24" t="s">
        <v>367</v>
      </c>
      <c r="F41" s="24" t="s">
        <v>368</v>
      </c>
      <c r="G41" s="25">
        <f t="shared" si="11"/>
        <v>0</v>
      </c>
      <c r="H41" s="24" t="s">
        <v>369</v>
      </c>
      <c r="I41" s="26">
        <f t="shared" si="15"/>
        <v>0</v>
      </c>
      <c r="J41" s="24" t="s">
        <v>370</v>
      </c>
      <c r="K41" s="26">
        <f t="shared" si="16"/>
        <v>1</v>
      </c>
      <c r="L41" s="48" t="s">
        <v>688</v>
      </c>
      <c r="M41" s="48">
        <f t="shared" ref="M41:M70" si="38">K41+I41+G41</f>
        <v>1</v>
      </c>
      <c r="N41" s="47" t="str">
        <f t="shared" si="21"/>
        <v>MAŁE</v>
      </c>
      <c r="O41" s="24"/>
      <c r="P41" s="26">
        <f t="shared" si="13"/>
        <v>1</v>
      </c>
      <c r="Q41" s="27" t="s">
        <v>655</v>
      </c>
      <c r="R41" s="62" t="str">
        <f t="shared" si="6"/>
        <v>MAŁE</v>
      </c>
      <c r="S41" s="28" t="str">
        <f t="shared" si="14"/>
        <v>Akceptacja - nie są wymagane działania</v>
      </c>
    </row>
    <row r="42" spans="1:19" ht="60" x14ac:dyDescent="0.2">
      <c r="A42" s="131"/>
      <c r="B42" s="133"/>
      <c r="C42" s="104"/>
      <c r="D42" s="185"/>
      <c r="E42" s="24" t="s">
        <v>371</v>
      </c>
      <c r="F42" s="24" t="s">
        <v>372</v>
      </c>
      <c r="G42" s="25">
        <f t="shared" si="11"/>
        <v>0</v>
      </c>
      <c r="H42" s="24" t="s">
        <v>373</v>
      </c>
      <c r="I42" s="26">
        <f t="shared" si="15"/>
        <v>1</v>
      </c>
      <c r="J42" s="24" t="s">
        <v>374</v>
      </c>
      <c r="K42" s="26">
        <f t="shared" si="16"/>
        <v>1</v>
      </c>
      <c r="L42" s="48" t="s">
        <v>688</v>
      </c>
      <c r="M42" s="48">
        <f t="shared" ref="M42" si="39">IF(L42="TAK",3,K42+I42+G42)</f>
        <v>2</v>
      </c>
      <c r="N42" s="47" t="str">
        <f t="shared" si="21"/>
        <v>ŚREDNIE</v>
      </c>
      <c r="O42" s="24"/>
      <c r="P42" s="26">
        <f t="shared" si="13"/>
        <v>1</v>
      </c>
      <c r="Q42" s="27" t="s">
        <v>655</v>
      </c>
      <c r="R42" s="62" t="str">
        <f t="shared" si="6"/>
        <v>MAŁE</v>
      </c>
      <c r="S42" s="28" t="str">
        <f t="shared" si="14"/>
        <v>Akceptacja - nie są wymagane działania</v>
      </c>
    </row>
    <row r="43" spans="1:19" ht="75" x14ac:dyDescent="0.2">
      <c r="A43" s="131"/>
      <c r="B43" s="133"/>
      <c r="C43" s="104"/>
      <c r="D43" s="185"/>
      <c r="E43" s="24" t="s">
        <v>375</v>
      </c>
      <c r="F43" s="24" t="s">
        <v>376</v>
      </c>
      <c r="G43" s="25">
        <f t="shared" si="11"/>
        <v>0</v>
      </c>
      <c r="H43" s="24" t="s">
        <v>377</v>
      </c>
      <c r="I43" s="26">
        <f t="shared" si="15"/>
        <v>0</v>
      </c>
      <c r="J43" s="24" t="s">
        <v>378</v>
      </c>
      <c r="K43" s="26">
        <f t="shared" si="16"/>
        <v>1</v>
      </c>
      <c r="L43" s="48" t="s">
        <v>688</v>
      </c>
      <c r="M43" s="48">
        <f t="shared" si="7"/>
        <v>1</v>
      </c>
      <c r="N43" s="47" t="str">
        <f t="shared" si="21"/>
        <v>MAŁE</v>
      </c>
      <c r="O43" s="24"/>
      <c r="P43" s="26">
        <f t="shared" si="13"/>
        <v>1</v>
      </c>
      <c r="Q43" s="27" t="s">
        <v>655</v>
      </c>
      <c r="R43" s="62" t="str">
        <f t="shared" si="6"/>
        <v>MAŁE</v>
      </c>
      <c r="S43" s="28" t="str">
        <f t="shared" si="14"/>
        <v>Akceptacja - nie są wymagane działania</v>
      </c>
    </row>
    <row r="44" spans="1:19" ht="45" x14ac:dyDescent="0.2">
      <c r="A44" s="131"/>
      <c r="B44" s="133"/>
      <c r="C44" s="104"/>
      <c r="D44" s="185"/>
      <c r="E44" s="24" t="s">
        <v>379</v>
      </c>
      <c r="F44" s="24" t="s">
        <v>380</v>
      </c>
      <c r="G44" s="25">
        <f t="shared" si="11"/>
        <v>0</v>
      </c>
      <c r="H44" s="24" t="s">
        <v>381</v>
      </c>
      <c r="I44" s="26">
        <f t="shared" si="15"/>
        <v>0</v>
      </c>
      <c r="J44" s="24" t="s">
        <v>382</v>
      </c>
      <c r="K44" s="26">
        <f t="shared" si="16"/>
        <v>1</v>
      </c>
      <c r="L44" s="48" t="s">
        <v>688</v>
      </c>
      <c r="M44" s="48">
        <f t="shared" ref="M44:M70" si="40">K44+I44+G44</f>
        <v>1</v>
      </c>
      <c r="N44" s="47" t="str">
        <f t="shared" si="21"/>
        <v>MAŁE</v>
      </c>
      <c r="O44" s="24"/>
      <c r="P44" s="26">
        <f t="shared" si="13"/>
        <v>1</v>
      </c>
      <c r="Q44" s="27" t="s">
        <v>655</v>
      </c>
      <c r="R44" s="62" t="str">
        <f t="shared" si="6"/>
        <v>MAŁE</v>
      </c>
      <c r="S44" s="28" t="str">
        <f t="shared" si="14"/>
        <v>Akceptacja - nie są wymagane działania</v>
      </c>
    </row>
    <row r="45" spans="1:19" ht="60" x14ac:dyDescent="0.2">
      <c r="A45" s="131"/>
      <c r="B45" s="133"/>
      <c r="C45" s="104" t="s">
        <v>7</v>
      </c>
      <c r="D45" s="185"/>
      <c r="E45" s="24" t="s">
        <v>383</v>
      </c>
      <c r="F45" s="24" t="s">
        <v>384</v>
      </c>
      <c r="G45" s="25">
        <f t="shared" si="11"/>
        <v>1</v>
      </c>
      <c r="H45" s="24" t="s">
        <v>385</v>
      </c>
      <c r="I45" s="26">
        <f t="shared" si="15"/>
        <v>1</v>
      </c>
      <c r="J45" s="24" t="s">
        <v>386</v>
      </c>
      <c r="K45" s="26">
        <f t="shared" si="16"/>
        <v>1</v>
      </c>
      <c r="L45" s="48" t="s">
        <v>688</v>
      </c>
      <c r="M45" s="48">
        <f t="shared" ref="M45" si="41">IF(L45="TAK",3,K45+I45+G45)</f>
        <v>3</v>
      </c>
      <c r="N45" s="47" t="str">
        <f t="shared" si="21"/>
        <v>WYSOKIE</v>
      </c>
      <c r="O45" s="24"/>
      <c r="P45" s="26">
        <f t="shared" si="13"/>
        <v>1</v>
      </c>
      <c r="Q45" s="27" t="s">
        <v>655</v>
      </c>
      <c r="R45" s="62" t="str">
        <f t="shared" si="6"/>
        <v>ŚREDNIE</v>
      </c>
      <c r="S45" s="28" t="str">
        <f t="shared" si="14"/>
        <v>Możliwe działania zapobiegające</v>
      </c>
    </row>
    <row r="46" spans="1:19" ht="90" x14ac:dyDescent="0.2">
      <c r="A46" s="131"/>
      <c r="B46" s="133"/>
      <c r="C46" s="104"/>
      <c r="D46" s="185"/>
      <c r="E46" s="24" t="s">
        <v>387</v>
      </c>
      <c r="F46" s="24" t="s">
        <v>388</v>
      </c>
      <c r="G46" s="25">
        <f t="shared" si="11"/>
        <v>1</v>
      </c>
      <c r="H46" s="24" t="s">
        <v>389</v>
      </c>
      <c r="I46" s="26">
        <f t="shared" si="15"/>
        <v>1</v>
      </c>
      <c r="J46" s="24" t="s">
        <v>390</v>
      </c>
      <c r="K46" s="26">
        <f t="shared" si="16"/>
        <v>0</v>
      </c>
      <c r="L46" s="48" t="s">
        <v>688</v>
      </c>
      <c r="M46" s="48">
        <f t="shared" si="7"/>
        <v>2</v>
      </c>
      <c r="N46" s="47" t="str">
        <f t="shared" si="21"/>
        <v>ŚREDNIE</v>
      </c>
      <c r="O46" s="24"/>
      <c r="P46" s="26">
        <f t="shared" si="13"/>
        <v>1</v>
      </c>
      <c r="Q46" s="27" t="s">
        <v>655</v>
      </c>
      <c r="R46" s="62" t="str">
        <f t="shared" si="6"/>
        <v>MAŁE</v>
      </c>
      <c r="S46" s="28" t="str">
        <f t="shared" si="14"/>
        <v>Akceptacja - nie są wymagane działania</v>
      </c>
    </row>
    <row r="47" spans="1:19" ht="60" x14ac:dyDescent="0.2">
      <c r="A47" s="131"/>
      <c r="B47" s="133"/>
      <c r="C47" s="104"/>
      <c r="D47" s="185"/>
      <c r="E47" s="24" t="s">
        <v>391</v>
      </c>
      <c r="F47" s="24" t="s">
        <v>392</v>
      </c>
      <c r="G47" s="25">
        <f t="shared" si="11"/>
        <v>1</v>
      </c>
      <c r="H47" s="24" t="s">
        <v>393</v>
      </c>
      <c r="I47" s="26">
        <f t="shared" si="15"/>
        <v>0</v>
      </c>
      <c r="J47" s="24" t="s">
        <v>394</v>
      </c>
      <c r="K47" s="26">
        <f t="shared" si="16"/>
        <v>1</v>
      </c>
      <c r="L47" s="48" t="s">
        <v>688</v>
      </c>
      <c r="M47" s="48">
        <f t="shared" ref="M47:M70" si="42">K47+I47+G47</f>
        <v>2</v>
      </c>
      <c r="N47" s="47" t="str">
        <f t="shared" si="21"/>
        <v>ŚREDNIE</v>
      </c>
      <c r="O47" s="24"/>
      <c r="P47" s="26">
        <f t="shared" si="13"/>
        <v>1</v>
      </c>
      <c r="Q47" s="27" t="s">
        <v>655</v>
      </c>
      <c r="R47" s="62" t="str">
        <f t="shared" si="6"/>
        <v>MAŁE</v>
      </c>
      <c r="S47" s="28" t="str">
        <f t="shared" si="14"/>
        <v>Akceptacja - nie są wymagane działania</v>
      </c>
    </row>
    <row r="48" spans="1:19" ht="90" x14ac:dyDescent="0.2">
      <c r="A48" s="131"/>
      <c r="B48" s="133"/>
      <c r="C48" s="104"/>
      <c r="D48" s="185"/>
      <c r="E48" s="24" t="s">
        <v>395</v>
      </c>
      <c r="F48" s="24" t="s">
        <v>396</v>
      </c>
      <c r="G48" s="25">
        <f t="shared" si="11"/>
        <v>1</v>
      </c>
      <c r="H48" s="24" t="s">
        <v>397</v>
      </c>
      <c r="I48" s="26">
        <f t="shared" si="15"/>
        <v>1</v>
      </c>
      <c r="J48" s="24" t="s">
        <v>398</v>
      </c>
      <c r="K48" s="26">
        <f t="shared" si="16"/>
        <v>1</v>
      </c>
      <c r="L48" s="48" t="s">
        <v>688</v>
      </c>
      <c r="M48" s="48">
        <f t="shared" ref="M48" si="43">IF(L48="TAK",3,K48+I48+G48)</f>
        <v>3</v>
      </c>
      <c r="N48" s="47" t="str">
        <f t="shared" si="21"/>
        <v>WYSOKIE</v>
      </c>
      <c r="O48" s="24"/>
      <c r="P48" s="26">
        <f t="shared" si="13"/>
        <v>1</v>
      </c>
      <c r="Q48" s="27" t="s">
        <v>655</v>
      </c>
      <c r="R48" s="62" t="str">
        <f t="shared" si="6"/>
        <v>ŚREDNIE</v>
      </c>
      <c r="S48" s="28" t="str">
        <f t="shared" si="14"/>
        <v>Możliwe działania zapobiegające</v>
      </c>
    </row>
    <row r="49" spans="1:19" ht="60" x14ac:dyDescent="0.2">
      <c r="A49" s="131"/>
      <c r="B49" s="133"/>
      <c r="C49" s="104"/>
      <c r="D49" s="185"/>
      <c r="E49" s="24" t="s">
        <v>399</v>
      </c>
      <c r="F49" s="24" t="s">
        <v>400</v>
      </c>
      <c r="G49" s="25">
        <f t="shared" si="11"/>
        <v>1</v>
      </c>
      <c r="H49" s="24" t="s">
        <v>401</v>
      </c>
      <c r="I49" s="26">
        <f t="shared" si="15"/>
        <v>1</v>
      </c>
      <c r="J49" s="24" t="s">
        <v>402</v>
      </c>
      <c r="K49" s="26">
        <f t="shared" si="16"/>
        <v>1</v>
      </c>
      <c r="L49" s="48" t="s">
        <v>688</v>
      </c>
      <c r="M49" s="48">
        <f t="shared" si="7"/>
        <v>3</v>
      </c>
      <c r="N49" s="47" t="str">
        <f t="shared" si="21"/>
        <v>WYSOKIE</v>
      </c>
      <c r="O49" s="24"/>
      <c r="P49" s="26">
        <f t="shared" si="13"/>
        <v>1</v>
      </c>
      <c r="Q49" s="27" t="s">
        <v>655</v>
      </c>
      <c r="R49" s="62" t="str">
        <f t="shared" si="6"/>
        <v>ŚREDNIE</v>
      </c>
      <c r="S49" s="28" t="str">
        <f t="shared" si="14"/>
        <v>Możliwe działania zapobiegające</v>
      </c>
    </row>
    <row r="50" spans="1:19" ht="75" x14ac:dyDescent="0.2">
      <c r="A50" s="131"/>
      <c r="B50" s="133"/>
      <c r="C50" s="104"/>
      <c r="D50" s="185"/>
      <c r="E50" s="24" t="s">
        <v>403</v>
      </c>
      <c r="F50" s="24" t="s">
        <v>404</v>
      </c>
      <c r="G50" s="25">
        <f t="shared" si="11"/>
        <v>1</v>
      </c>
      <c r="H50" s="24" t="s">
        <v>405</v>
      </c>
      <c r="I50" s="26">
        <f t="shared" si="15"/>
        <v>1</v>
      </c>
      <c r="J50" s="24" t="s">
        <v>406</v>
      </c>
      <c r="K50" s="26">
        <f t="shared" si="16"/>
        <v>1</v>
      </c>
      <c r="L50" s="48" t="s">
        <v>688</v>
      </c>
      <c r="M50" s="48">
        <f t="shared" ref="M50:M70" si="44">K50+I50+G50</f>
        <v>3</v>
      </c>
      <c r="N50" s="47" t="str">
        <f t="shared" si="21"/>
        <v>WYSOKIE</v>
      </c>
      <c r="O50" s="24"/>
      <c r="P50" s="26">
        <f t="shared" si="13"/>
        <v>1</v>
      </c>
      <c r="Q50" s="27" t="s">
        <v>655</v>
      </c>
      <c r="R50" s="62" t="str">
        <f t="shared" si="6"/>
        <v>ŚREDNIE</v>
      </c>
      <c r="S50" s="28" t="str">
        <f t="shared" si="14"/>
        <v>Możliwe działania zapobiegające</v>
      </c>
    </row>
    <row r="51" spans="1:19" ht="45" x14ac:dyDescent="0.2">
      <c r="A51" s="131"/>
      <c r="B51" s="133"/>
      <c r="C51" s="104"/>
      <c r="D51" s="185"/>
      <c r="E51" s="24" t="s">
        <v>407</v>
      </c>
      <c r="F51" s="24" t="s">
        <v>408</v>
      </c>
      <c r="G51" s="25">
        <f t="shared" si="11"/>
        <v>1</v>
      </c>
      <c r="H51" s="24" t="s">
        <v>409</v>
      </c>
      <c r="I51" s="26">
        <f t="shared" si="15"/>
        <v>1</v>
      </c>
      <c r="J51" s="24" t="s">
        <v>410</v>
      </c>
      <c r="K51" s="26">
        <f t="shared" si="16"/>
        <v>1</v>
      </c>
      <c r="L51" s="48" t="s">
        <v>688</v>
      </c>
      <c r="M51" s="48">
        <f t="shared" ref="M51" si="45">IF(L51="TAK",3,K51+I51+G51)</f>
        <v>3</v>
      </c>
      <c r="N51" s="47" t="str">
        <f t="shared" si="21"/>
        <v>WYSOKIE</v>
      </c>
      <c r="O51" s="24"/>
      <c r="P51" s="26">
        <f t="shared" si="13"/>
        <v>1</v>
      </c>
      <c r="Q51" s="27" t="s">
        <v>655</v>
      </c>
      <c r="R51" s="62" t="str">
        <f t="shared" si="6"/>
        <v>ŚREDNIE</v>
      </c>
      <c r="S51" s="28" t="str">
        <f t="shared" si="14"/>
        <v>Możliwe działania zapobiegające</v>
      </c>
    </row>
    <row r="52" spans="1:19" ht="60" x14ac:dyDescent="0.2">
      <c r="A52" s="131"/>
      <c r="B52" s="133"/>
      <c r="C52" s="104"/>
      <c r="D52" s="185"/>
      <c r="E52" s="24" t="s">
        <v>411</v>
      </c>
      <c r="F52" s="24" t="s">
        <v>412</v>
      </c>
      <c r="G52" s="25">
        <f t="shared" si="11"/>
        <v>0</v>
      </c>
      <c r="H52" s="24" t="s">
        <v>413</v>
      </c>
      <c r="I52" s="26">
        <f t="shared" si="15"/>
        <v>1</v>
      </c>
      <c r="J52" s="24" t="s">
        <v>414</v>
      </c>
      <c r="K52" s="26">
        <f t="shared" si="16"/>
        <v>1</v>
      </c>
      <c r="L52" s="48" t="s">
        <v>688</v>
      </c>
      <c r="M52" s="48">
        <f t="shared" si="7"/>
        <v>2</v>
      </c>
      <c r="N52" s="47" t="str">
        <f t="shared" si="21"/>
        <v>ŚREDNIE</v>
      </c>
      <c r="O52" s="24"/>
      <c r="P52" s="26">
        <f t="shared" si="13"/>
        <v>1</v>
      </c>
      <c r="Q52" s="27" t="s">
        <v>655</v>
      </c>
      <c r="R52" s="62" t="str">
        <f t="shared" si="6"/>
        <v>MAŁE</v>
      </c>
      <c r="S52" s="28" t="str">
        <f t="shared" si="14"/>
        <v>Akceptacja - nie są wymagane działania</v>
      </c>
    </row>
    <row r="53" spans="1:19" ht="75" x14ac:dyDescent="0.2">
      <c r="A53" s="131"/>
      <c r="B53" s="133"/>
      <c r="C53" s="104"/>
      <c r="D53" s="185"/>
      <c r="E53" s="24" t="s">
        <v>415</v>
      </c>
      <c r="F53" s="24" t="s">
        <v>416</v>
      </c>
      <c r="G53" s="25">
        <f t="shared" si="11"/>
        <v>1</v>
      </c>
      <c r="H53" s="24" t="s">
        <v>417</v>
      </c>
      <c r="I53" s="26">
        <f t="shared" si="15"/>
        <v>1</v>
      </c>
      <c r="J53" s="24" t="s">
        <v>418</v>
      </c>
      <c r="K53" s="26">
        <f t="shared" si="16"/>
        <v>0</v>
      </c>
      <c r="L53" s="48" t="s">
        <v>688</v>
      </c>
      <c r="M53" s="48">
        <f t="shared" ref="M53:M70" si="46">K53+I53+G53</f>
        <v>2</v>
      </c>
      <c r="N53" s="47" t="str">
        <f t="shared" si="21"/>
        <v>ŚREDNIE</v>
      </c>
      <c r="O53" s="24"/>
      <c r="P53" s="26">
        <f t="shared" si="13"/>
        <v>1</v>
      </c>
      <c r="Q53" s="27" t="s">
        <v>655</v>
      </c>
      <c r="R53" s="62" t="str">
        <f t="shared" si="6"/>
        <v>MAŁE</v>
      </c>
      <c r="S53" s="28" t="str">
        <f t="shared" si="14"/>
        <v>Akceptacja - nie są wymagane działania</v>
      </c>
    </row>
    <row r="54" spans="1:19" ht="75" x14ac:dyDescent="0.2">
      <c r="A54" s="131"/>
      <c r="B54" s="133"/>
      <c r="C54" s="104"/>
      <c r="D54" s="185"/>
      <c r="E54" s="24" t="s">
        <v>419</v>
      </c>
      <c r="F54" s="24" t="s">
        <v>420</v>
      </c>
      <c r="G54" s="25">
        <f t="shared" si="11"/>
        <v>1</v>
      </c>
      <c r="H54" s="24" t="s">
        <v>421</v>
      </c>
      <c r="I54" s="26">
        <f t="shared" si="15"/>
        <v>0</v>
      </c>
      <c r="J54" s="24" t="s">
        <v>422</v>
      </c>
      <c r="K54" s="26">
        <f t="shared" si="16"/>
        <v>1</v>
      </c>
      <c r="L54" s="48" t="s">
        <v>688</v>
      </c>
      <c r="M54" s="48">
        <f t="shared" ref="M54" si="47">IF(L54="TAK",3,K54+I54+G54)</f>
        <v>2</v>
      </c>
      <c r="N54" s="47" t="str">
        <f t="shared" si="21"/>
        <v>ŚREDNIE</v>
      </c>
      <c r="O54" s="24"/>
      <c r="P54" s="26">
        <f t="shared" si="13"/>
        <v>1</v>
      </c>
      <c r="Q54" s="27" t="s">
        <v>655</v>
      </c>
      <c r="R54" s="62" t="str">
        <f t="shared" si="6"/>
        <v>MAŁE</v>
      </c>
      <c r="S54" s="28" t="str">
        <f t="shared" si="14"/>
        <v>Akceptacja - nie są wymagane działania</v>
      </c>
    </row>
    <row r="55" spans="1:19" ht="75" x14ac:dyDescent="0.2">
      <c r="A55" s="131"/>
      <c r="B55" s="133"/>
      <c r="C55" s="104"/>
      <c r="D55" s="185"/>
      <c r="E55" s="24" t="s">
        <v>423</v>
      </c>
      <c r="F55" s="24" t="s">
        <v>424</v>
      </c>
      <c r="G55" s="25">
        <f t="shared" si="11"/>
        <v>0</v>
      </c>
      <c r="H55" s="24" t="s">
        <v>425</v>
      </c>
      <c r="I55" s="26">
        <f t="shared" si="15"/>
        <v>0</v>
      </c>
      <c r="J55" s="24" t="s">
        <v>426</v>
      </c>
      <c r="K55" s="26">
        <f t="shared" si="16"/>
        <v>1</v>
      </c>
      <c r="L55" s="48" t="s">
        <v>688</v>
      </c>
      <c r="M55" s="48">
        <f t="shared" si="7"/>
        <v>1</v>
      </c>
      <c r="N55" s="47" t="str">
        <f t="shared" si="21"/>
        <v>MAŁE</v>
      </c>
      <c r="O55" s="24"/>
      <c r="P55" s="26">
        <f t="shared" si="13"/>
        <v>1</v>
      </c>
      <c r="Q55" s="27" t="s">
        <v>655</v>
      </c>
      <c r="R55" s="62" t="str">
        <f t="shared" si="6"/>
        <v>MAŁE</v>
      </c>
      <c r="S55" s="28" t="str">
        <f t="shared" si="14"/>
        <v>Akceptacja - nie są wymagane działania</v>
      </c>
    </row>
    <row r="56" spans="1:19" ht="75" x14ac:dyDescent="0.2">
      <c r="A56" s="131"/>
      <c r="B56" s="133"/>
      <c r="C56" s="104"/>
      <c r="D56" s="185"/>
      <c r="E56" s="24" t="s">
        <v>428</v>
      </c>
      <c r="F56" s="24" t="s">
        <v>429</v>
      </c>
      <c r="G56" s="25">
        <f t="shared" si="11"/>
        <v>1</v>
      </c>
      <c r="H56" s="24" t="s">
        <v>430</v>
      </c>
      <c r="I56" s="26">
        <f t="shared" si="15"/>
        <v>1</v>
      </c>
      <c r="J56" s="24" t="s">
        <v>431</v>
      </c>
      <c r="K56" s="26">
        <f t="shared" si="16"/>
        <v>1</v>
      </c>
      <c r="L56" s="48" t="s">
        <v>688</v>
      </c>
      <c r="M56" s="48">
        <f t="shared" ref="M56:M70" si="48">K56+I56+G56</f>
        <v>3</v>
      </c>
      <c r="N56" s="47" t="str">
        <f t="shared" si="21"/>
        <v>WYSOKIE</v>
      </c>
      <c r="O56" s="24"/>
      <c r="P56" s="26">
        <f t="shared" si="13"/>
        <v>1</v>
      </c>
      <c r="Q56" s="27" t="s">
        <v>655</v>
      </c>
      <c r="R56" s="62" t="str">
        <f t="shared" si="6"/>
        <v>ŚREDNIE</v>
      </c>
      <c r="S56" s="28" t="str">
        <f t="shared" si="14"/>
        <v>Możliwe działania zapobiegające</v>
      </c>
    </row>
    <row r="57" spans="1:19" ht="90" x14ac:dyDescent="0.2">
      <c r="A57" s="131"/>
      <c r="B57" s="133"/>
      <c r="C57" s="104"/>
      <c r="D57" s="185"/>
      <c r="E57" s="24" t="s">
        <v>432</v>
      </c>
      <c r="F57" s="24" t="s">
        <v>433</v>
      </c>
      <c r="G57" s="25">
        <f t="shared" si="11"/>
        <v>1</v>
      </c>
      <c r="H57" s="24" t="s">
        <v>434</v>
      </c>
      <c r="I57" s="26">
        <f t="shared" si="15"/>
        <v>1</v>
      </c>
      <c r="J57" s="24" t="s">
        <v>435</v>
      </c>
      <c r="K57" s="26">
        <f t="shared" si="16"/>
        <v>0</v>
      </c>
      <c r="L57" s="48" t="s">
        <v>688</v>
      </c>
      <c r="M57" s="48">
        <f t="shared" ref="M57" si="49">IF(L57="TAK",3,K57+I57+G57)</f>
        <v>2</v>
      </c>
      <c r="N57" s="47" t="str">
        <f t="shared" si="21"/>
        <v>ŚREDNIE</v>
      </c>
      <c r="O57" s="24"/>
      <c r="P57" s="26">
        <f t="shared" si="13"/>
        <v>1</v>
      </c>
      <c r="Q57" s="27" t="s">
        <v>655</v>
      </c>
      <c r="R57" s="62" t="str">
        <f t="shared" si="6"/>
        <v>MAŁE</v>
      </c>
      <c r="S57" s="28" t="str">
        <f t="shared" si="14"/>
        <v>Akceptacja - nie są wymagane działania</v>
      </c>
    </row>
    <row r="58" spans="1:19" ht="60" x14ac:dyDescent="0.2">
      <c r="A58" s="131"/>
      <c r="B58" s="133"/>
      <c r="C58" s="104"/>
      <c r="D58" s="185"/>
      <c r="E58" s="24" t="s">
        <v>436</v>
      </c>
      <c r="F58" s="24" t="s">
        <v>437</v>
      </c>
      <c r="G58" s="25">
        <f t="shared" si="11"/>
        <v>0</v>
      </c>
      <c r="H58" s="24" t="s">
        <v>438</v>
      </c>
      <c r="I58" s="26">
        <f t="shared" si="15"/>
        <v>0</v>
      </c>
      <c r="J58" s="24" t="s">
        <v>439</v>
      </c>
      <c r="K58" s="26">
        <f t="shared" si="16"/>
        <v>1</v>
      </c>
      <c r="L58" s="48" t="s">
        <v>688</v>
      </c>
      <c r="M58" s="48">
        <f t="shared" si="7"/>
        <v>1</v>
      </c>
      <c r="N58" s="47" t="str">
        <f t="shared" si="21"/>
        <v>MAŁE</v>
      </c>
      <c r="O58" s="24"/>
      <c r="P58" s="26">
        <f t="shared" si="13"/>
        <v>1</v>
      </c>
      <c r="Q58" s="27" t="s">
        <v>655</v>
      </c>
      <c r="R58" s="62" t="str">
        <f t="shared" si="6"/>
        <v>MAŁE</v>
      </c>
      <c r="S58" s="28" t="str">
        <f t="shared" si="14"/>
        <v>Akceptacja - nie są wymagane działania</v>
      </c>
    </row>
    <row r="59" spans="1:19" ht="61" thickBot="1" x14ac:dyDescent="0.25">
      <c r="A59" s="135"/>
      <c r="B59" s="136"/>
      <c r="C59" s="137"/>
      <c r="D59" s="185"/>
      <c r="E59" s="34" t="s">
        <v>440</v>
      </c>
      <c r="F59" s="34" t="s">
        <v>441</v>
      </c>
      <c r="G59" s="35">
        <f t="shared" si="11"/>
        <v>0</v>
      </c>
      <c r="H59" s="34" t="s">
        <v>442</v>
      </c>
      <c r="I59" s="36">
        <f t="shared" si="15"/>
        <v>1</v>
      </c>
      <c r="J59" s="34" t="s">
        <v>443</v>
      </c>
      <c r="K59" s="36">
        <f t="shared" si="16"/>
        <v>1</v>
      </c>
      <c r="L59" s="48" t="s">
        <v>688</v>
      </c>
      <c r="M59" s="48">
        <f t="shared" ref="M59:M70" si="50">K59+I59+G59</f>
        <v>2</v>
      </c>
      <c r="N59" s="47" t="str">
        <f t="shared" si="21"/>
        <v>ŚREDNIE</v>
      </c>
      <c r="O59" s="34"/>
      <c r="P59" s="36">
        <f t="shared" si="13"/>
        <v>1</v>
      </c>
      <c r="Q59" s="37" t="s">
        <v>655</v>
      </c>
      <c r="R59" s="62" t="str">
        <f t="shared" si="6"/>
        <v>MAŁE</v>
      </c>
      <c r="S59" s="38" t="str">
        <f t="shared" si="14"/>
        <v>Akceptacja - nie są wymagane działania</v>
      </c>
    </row>
    <row r="60" spans="1:19" thickTop="1" x14ac:dyDescent="0.2">
      <c r="D60" s="185"/>
      <c r="L60" s="48" t="s">
        <v>688</v>
      </c>
      <c r="M60" s="48">
        <f t="shared" ref="M60" si="51">IF(L60="TAK",3,K60+I60+G60)</f>
        <v>0</v>
      </c>
      <c r="N60" s="47">
        <f t="shared" si="21"/>
        <v>0</v>
      </c>
      <c r="R60" s="62" t="str">
        <f t="shared" si="6"/>
        <v>MAŁE</v>
      </c>
    </row>
    <row r="61" spans="1:19" ht="15" x14ac:dyDescent="0.2">
      <c r="D61" s="185"/>
      <c r="L61" s="48" t="s">
        <v>688</v>
      </c>
      <c r="M61" s="48">
        <f t="shared" si="7"/>
        <v>0</v>
      </c>
      <c r="N61" s="47">
        <f t="shared" si="21"/>
        <v>0</v>
      </c>
      <c r="R61" s="62" t="str">
        <f t="shared" si="6"/>
        <v>MAŁE</v>
      </c>
    </row>
    <row r="62" spans="1:19" ht="15" x14ac:dyDescent="0.2">
      <c r="D62" s="185"/>
      <c r="L62" s="48" t="s">
        <v>688</v>
      </c>
      <c r="M62" s="48">
        <f t="shared" ref="M62:M70" si="52">K62+I62+G62</f>
        <v>0</v>
      </c>
      <c r="N62" s="47">
        <f t="shared" si="21"/>
        <v>0</v>
      </c>
      <c r="R62" s="62" t="str">
        <f t="shared" si="6"/>
        <v>MAŁE</v>
      </c>
    </row>
    <row r="63" spans="1:19" ht="15" x14ac:dyDescent="0.2">
      <c r="D63" s="185"/>
      <c r="L63" s="48" t="s">
        <v>688</v>
      </c>
      <c r="M63" s="48">
        <f t="shared" ref="M63" si="53">IF(L63="TAK",3,K63+I63+G63)</f>
        <v>0</v>
      </c>
      <c r="N63" s="47">
        <f t="shared" si="21"/>
        <v>0</v>
      </c>
      <c r="R63" s="62" t="str">
        <f t="shared" si="6"/>
        <v>MAŁE</v>
      </c>
    </row>
    <row r="64" spans="1:19" ht="15" x14ac:dyDescent="0.2">
      <c r="D64" s="185"/>
      <c r="L64" s="48" t="s">
        <v>688</v>
      </c>
      <c r="M64" s="48">
        <f t="shared" si="7"/>
        <v>0</v>
      </c>
      <c r="N64" s="47">
        <f t="shared" si="21"/>
        <v>0</v>
      </c>
      <c r="R64" s="62" t="str">
        <f t="shared" si="6"/>
        <v>MAŁE</v>
      </c>
    </row>
    <row r="65" spans="4:18" ht="15" x14ac:dyDescent="0.2">
      <c r="D65" s="185"/>
      <c r="L65" s="48" t="s">
        <v>688</v>
      </c>
      <c r="M65" s="48">
        <f t="shared" ref="M65:M70" si="54">K65+I65+G65</f>
        <v>0</v>
      </c>
      <c r="N65" s="47">
        <f t="shared" si="21"/>
        <v>0</v>
      </c>
      <c r="R65" s="62" t="str">
        <f t="shared" si="6"/>
        <v>MAŁE</v>
      </c>
    </row>
    <row r="66" spans="4:18" ht="15" x14ac:dyDescent="0.2">
      <c r="D66" s="185"/>
      <c r="L66" s="48" t="s">
        <v>688</v>
      </c>
      <c r="M66" s="48">
        <f t="shared" ref="M66" si="55">IF(L66="TAK",3,K66+I66+G66)</f>
        <v>0</v>
      </c>
      <c r="N66" s="47">
        <f t="shared" si="21"/>
        <v>0</v>
      </c>
      <c r="R66" s="62" t="str">
        <f t="shared" si="6"/>
        <v>MAŁE</v>
      </c>
    </row>
    <row r="67" spans="4:18" x14ac:dyDescent="0.2">
      <c r="D67" s="185"/>
      <c r="L67" s="48" t="s">
        <v>688</v>
      </c>
      <c r="M67" s="48">
        <f t="shared" si="7"/>
        <v>0</v>
      </c>
      <c r="N67" s="47">
        <f t="shared" si="21"/>
        <v>0</v>
      </c>
    </row>
    <row r="68" spans="4:18" x14ac:dyDescent="0.2">
      <c r="D68" s="185"/>
      <c r="L68" s="48" t="s">
        <v>688</v>
      </c>
      <c r="M68" s="48">
        <f t="shared" ref="M68:M70" si="56">K68+I68+G68</f>
        <v>0</v>
      </c>
      <c r="N68" s="47">
        <f t="shared" si="21"/>
        <v>0</v>
      </c>
    </row>
    <row r="69" spans="4:18" x14ac:dyDescent="0.2">
      <c r="D69" s="185"/>
      <c r="L69" s="48" t="s">
        <v>688</v>
      </c>
      <c r="M69" s="48">
        <f t="shared" ref="M69:M70" si="57">IF(L69="TAK",3,K69+I69+G69)</f>
        <v>0</v>
      </c>
      <c r="N69" s="47">
        <f t="shared" si="21"/>
        <v>0</v>
      </c>
    </row>
    <row r="70" spans="4:18" ht="17" thickBot="1" x14ac:dyDescent="0.25">
      <c r="D70" s="186"/>
      <c r="L70" s="48" t="s">
        <v>688</v>
      </c>
      <c r="M70" s="48">
        <f t="shared" si="57"/>
        <v>0</v>
      </c>
      <c r="N70" s="49">
        <f t="shared" si="21"/>
        <v>0</v>
      </c>
    </row>
    <row r="71" spans="4:18" ht="17" thickTop="1" x14ac:dyDescent="0.2"/>
  </sheetData>
  <mergeCells count="16">
    <mergeCell ref="D2:D70"/>
    <mergeCell ref="C28:C35"/>
    <mergeCell ref="A36:A59"/>
    <mergeCell ref="B36:B59"/>
    <mergeCell ref="C36:C44"/>
    <mergeCell ref="C45:C59"/>
    <mergeCell ref="A14:A35"/>
    <mergeCell ref="B14:B22"/>
    <mergeCell ref="C14:C22"/>
    <mergeCell ref="B23:B35"/>
    <mergeCell ref="C23:C27"/>
    <mergeCell ref="A2:A13"/>
    <mergeCell ref="B2:B13"/>
    <mergeCell ref="C2:C6"/>
    <mergeCell ref="C7:C10"/>
    <mergeCell ref="C11:C13"/>
  </mergeCells>
  <conditionalFormatting sqref="Q1:Q59">
    <cfRule type="containsText" dxfId="164" priority="39" operator="containsText" text="WYSOKIE">
      <formula>NOT(ISERROR(SEARCH("WYSOKIE",Q1)))</formula>
    </cfRule>
    <cfRule type="containsText" dxfId="163" priority="40" operator="containsText" text="ŚREDNIE">
      <formula>NOT(ISERROR(SEARCH("ŚREDNIE",Q1)))</formula>
    </cfRule>
    <cfRule type="containsText" dxfId="162" priority="41"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62" priority="4" operator="containsText" text="ŚREDNIE">
      <formula>NOT(ISERROR(SEARCH("ŚREDNIE",N2)))</formula>
    </cfRule>
    <cfRule type="containsText" dxfId="61" priority="5" operator="containsText" text="WYSOKIE">
      <formula>NOT(ISERROR(SEARCH("WYSOKIE",N2)))</formula>
    </cfRule>
    <cfRule type="containsText" dxfId="60"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5" priority="1" operator="containsText" text="WYSOKIE">
      <formula>NOT(ISERROR(SEARCH("WYSOKIE",R1)))</formula>
    </cfRule>
    <cfRule type="containsText" dxfId="4" priority="2" operator="containsText" text="ŚREDNIE">
      <formula>NOT(ISERROR(SEARCH("ŚREDNIE",R1)))</formula>
    </cfRule>
  </conditionalFormatting>
  <conditionalFormatting sqref="R2:R66">
    <cfRule type="containsText" dxfId="3" priority="3" operator="containsText" text="MAŁE">
      <formula>NOT(ISERROR(SEARCH("MAŁE",R2)))</formula>
    </cfRule>
  </conditionalFormatting>
  <dataValidations count="1">
    <dataValidation type="list" showInputMessage="1" showErrorMessage="1" errorTitle="Błędne dane" error="Wartość danych spoza zakresu" sqref="Q2:Q59" xr:uid="{40A54CFF-4788-435B-A9A4-B394884E88B6}">
      <formula1>"MAŁE,ŚREDNIE,WYSOKIE"</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AF650-4793-41B3-B670-2441A538D685}">
  <dimension ref="A1:S71"/>
  <sheetViews>
    <sheetView workbookViewId="0">
      <selection activeCell="R1" sqref="R1:R1048576"/>
    </sheetView>
  </sheetViews>
  <sheetFormatPr baseColWidth="10" defaultColWidth="10.5" defaultRowHeight="16" x14ac:dyDescent="0.2"/>
  <cols>
    <col min="1" max="1" width="6.1640625" style="52" customWidth="1"/>
    <col min="2" max="2" width="24.5" style="53" customWidth="1"/>
    <col min="3" max="4" width="37" style="29" customWidth="1"/>
    <col min="5" max="5" width="48.83203125" style="29" customWidth="1"/>
    <col min="6" max="6" width="43.6640625" style="29" customWidth="1"/>
    <col min="7" max="7" width="3.6640625" style="29" customWidth="1"/>
    <col min="8" max="8" width="50" style="29" customWidth="1"/>
    <col min="9" max="9" width="4.1640625" style="29" customWidth="1"/>
    <col min="10" max="10" width="40.5" style="29" customWidth="1"/>
    <col min="11" max="11" width="3.5" style="29" customWidth="1"/>
    <col min="12" max="12" width="22.33203125" style="29" customWidth="1"/>
    <col min="13" max="14" width="10.5" style="29"/>
    <col min="15" max="15" width="38" style="29" customWidth="1"/>
    <col min="16" max="16" width="10.5" style="29"/>
    <col min="17" max="17" width="17.1640625" style="29" customWidth="1"/>
    <col min="18" max="18" width="10.33203125" customWidth="1"/>
    <col min="19" max="19" width="37.5" style="29" customWidth="1"/>
    <col min="20" max="16384" width="10.5" style="29"/>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61" thickTop="1" x14ac:dyDescent="0.2">
      <c r="A2" s="142">
        <v>7</v>
      </c>
      <c r="B2" s="143" t="s">
        <v>675</v>
      </c>
      <c r="C2" s="144" t="s">
        <v>674</v>
      </c>
      <c r="D2" s="184" t="s">
        <v>690</v>
      </c>
      <c r="E2" s="24" t="s">
        <v>181</v>
      </c>
      <c r="F2" s="24" t="s">
        <v>182</v>
      </c>
      <c r="G2" s="47">
        <f t="shared" ref="G2:G14" si="0">IF(OR(LEFT(F2,3)="Tak",LEFT(F2,3)="Moż"),1,0)</f>
        <v>0</v>
      </c>
      <c r="H2" s="24" t="s">
        <v>183</v>
      </c>
      <c r="I2" s="48">
        <f t="shared" ref="I2:I16" si="1">IF(OR(LEFT(H2,3)="Tak",LEFT(H2,3)="Moż"),1,0)</f>
        <v>1</v>
      </c>
      <c r="J2" s="24" t="s">
        <v>184</v>
      </c>
      <c r="K2" s="48">
        <f t="shared" ref="K2:K16" si="2">IF(OR(LEFT(J2,3)="Tak",LEFT(J2,3)="Moż"),1,0)</f>
        <v>1</v>
      </c>
      <c r="L2" s="48" t="s">
        <v>688</v>
      </c>
      <c r="M2" s="48">
        <f>IF(L2="TAK",3,K2+I2+G2)</f>
        <v>2</v>
      </c>
      <c r="N2" s="47" t="str">
        <f>IF(M2=1,"MAŁE",IF(M2=2,"ŚREDNIE",IF(M2=3,"WYSOKIE",)))</f>
        <v>ŚREDNIE</v>
      </c>
      <c r="O2" s="24"/>
      <c r="P2" s="48">
        <f t="shared" ref="P2:P14" si="3">IF(Q2="MAŁE",1,IF(Q2="ŚREDNIE",2,IF(Q2="WYSOKIE",3,"BŁĄD")))</f>
        <v>1</v>
      </c>
      <c r="Q2" s="61" t="s">
        <v>655</v>
      </c>
      <c r="R2" s="62" t="str">
        <f>IF((M2*P2)&lt;=2,"MAŁE",IF((M2*P2)&lt;6,"ŚREDNIE",IF((M2*P2)&gt;=6,"WYSOKIE")))</f>
        <v>MAŁE</v>
      </c>
      <c r="S2" s="28" t="str">
        <f t="shared" ref="S2:S14" si="4">IF(R2="MAŁE","Akceptacja - nie są wymagane działania",IF(R2="ŚREDNIE","Możliwe działania zapobiegające",IF(R2="WYSOKIE","Wskaż działania zapobiegające ryzyku",0)))</f>
        <v>Akceptacja - nie są wymagane działania</v>
      </c>
    </row>
    <row r="3" spans="1:19" ht="60" x14ac:dyDescent="0.2">
      <c r="A3" s="138"/>
      <c r="B3" s="140"/>
      <c r="C3" s="145"/>
      <c r="D3" s="185"/>
      <c r="E3" s="24" t="s">
        <v>185</v>
      </c>
      <c r="F3" s="24" t="s">
        <v>186</v>
      </c>
      <c r="G3" s="47">
        <f t="shared" si="0"/>
        <v>1</v>
      </c>
      <c r="H3" s="24" t="s">
        <v>187</v>
      </c>
      <c r="I3" s="48">
        <f t="shared" si="1"/>
        <v>1</v>
      </c>
      <c r="J3" s="24" t="s">
        <v>188</v>
      </c>
      <c r="K3" s="48">
        <f t="shared" si="2"/>
        <v>1</v>
      </c>
      <c r="L3" s="48" t="s">
        <v>688</v>
      </c>
      <c r="M3" s="48">
        <f>IF(L3="TAK",3,K3+I3+G3)</f>
        <v>3</v>
      </c>
      <c r="N3" s="47" t="str">
        <f t="shared" ref="N3:N11" si="5">IF((G3=1)+(I3=1)+(K3=1)=1,"MAŁE",IF((G3=1)+(I3=1)+(K3=1)=2,"ŚREDNIE",IF((G3=1)+(I3=1)+(K3=1)=3,"WYSOKIE",)))</f>
        <v>WYSOKIE</v>
      </c>
      <c r="O3" s="24"/>
      <c r="P3" s="48">
        <f t="shared" si="3"/>
        <v>1</v>
      </c>
      <c r="Q3" s="61" t="s">
        <v>655</v>
      </c>
      <c r="R3" s="62" t="str">
        <f t="shared" ref="R3:R66" si="6">IF((M3*P3)&lt;=2,"MAŁE",IF((M3*P3)&lt;6,"ŚREDNIE",IF((M3*P3)&gt;=6,"WYSOKIE")))</f>
        <v>ŚREDNIE</v>
      </c>
      <c r="S3" s="28" t="str">
        <f t="shared" si="4"/>
        <v>Możliwe działania zapobiegające</v>
      </c>
    </row>
    <row r="4" spans="1:19" ht="75" x14ac:dyDescent="0.2">
      <c r="A4" s="138"/>
      <c r="B4" s="140"/>
      <c r="C4" s="145"/>
      <c r="D4" s="185"/>
      <c r="E4" s="24" t="s">
        <v>189</v>
      </c>
      <c r="F4" s="24" t="s">
        <v>190</v>
      </c>
      <c r="G4" s="47">
        <f t="shared" si="0"/>
        <v>1</v>
      </c>
      <c r="H4" s="24" t="s">
        <v>191</v>
      </c>
      <c r="I4" s="48">
        <f t="shared" si="1"/>
        <v>1</v>
      </c>
      <c r="J4" s="24" t="s">
        <v>192</v>
      </c>
      <c r="K4" s="48">
        <f t="shared" si="2"/>
        <v>1</v>
      </c>
      <c r="L4" s="48" t="s">
        <v>688</v>
      </c>
      <c r="M4" s="48">
        <f t="shared" ref="M4:M67" si="7">IF(L4="TAK",3,K4+I4+G4)</f>
        <v>3</v>
      </c>
      <c r="N4" s="47" t="str">
        <f t="shared" si="5"/>
        <v>WYSOKIE</v>
      </c>
      <c r="O4" s="24"/>
      <c r="P4" s="48">
        <f t="shared" si="3"/>
        <v>1</v>
      </c>
      <c r="Q4" s="61" t="s">
        <v>655</v>
      </c>
      <c r="R4" s="62" t="str">
        <f t="shared" si="6"/>
        <v>ŚREDNIE</v>
      </c>
      <c r="S4" s="28" t="str">
        <f t="shared" si="4"/>
        <v>Możliwe działania zapobiegające</v>
      </c>
    </row>
    <row r="5" spans="1:19" ht="75" x14ac:dyDescent="0.2">
      <c r="A5" s="138"/>
      <c r="B5" s="140"/>
      <c r="C5" s="145"/>
      <c r="D5" s="185"/>
      <c r="E5" s="24" t="s">
        <v>193</v>
      </c>
      <c r="F5" s="24" t="s">
        <v>194</v>
      </c>
      <c r="G5" s="47">
        <f t="shared" si="0"/>
        <v>1</v>
      </c>
      <c r="H5" s="24" t="s">
        <v>195</v>
      </c>
      <c r="I5" s="48">
        <f t="shared" si="1"/>
        <v>1</v>
      </c>
      <c r="J5" s="24" t="s">
        <v>196</v>
      </c>
      <c r="K5" s="48">
        <f t="shared" si="2"/>
        <v>0</v>
      </c>
      <c r="L5" s="48" t="s">
        <v>688</v>
      </c>
      <c r="M5" s="48">
        <f t="shared" ref="M5:M36" si="8">K5+I5+G5</f>
        <v>2</v>
      </c>
      <c r="N5" s="47" t="str">
        <f t="shared" si="5"/>
        <v>ŚREDNIE</v>
      </c>
      <c r="O5" s="24"/>
      <c r="P5" s="48">
        <f t="shared" si="3"/>
        <v>1</v>
      </c>
      <c r="Q5" s="61" t="s">
        <v>655</v>
      </c>
      <c r="R5" s="62" t="str">
        <f t="shared" si="6"/>
        <v>MAŁE</v>
      </c>
      <c r="S5" s="28" t="str">
        <f t="shared" si="4"/>
        <v>Akceptacja - nie są wymagane działania</v>
      </c>
    </row>
    <row r="6" spans="1:19" ht="60" x14ac:dyDescent="0.2">
      <c r="A6" s="138">
        <v>7</v>
      </c>
      <c r="B6" s="140" t="s">
        <v>675</v>
      </c>
      <c r="C6" s="145" t="s">
        <v>6</v>
      </c>
      <c r="D6" s="185"/>
      <c r="E6" s="24" t="s">
        <v>295</v>
      </c>
      <c r="F6" s="24" t="s">
        <v>296</v>
      </c>
      <c r="G6" s="47">
        <f t="shared" si="0"/>
        <v>0</v>
      </c>
      <c r="H6" s="24" t="s">
        <v>297</v>
      </c>
      <c r="I6" s="48">
        <f t="shared" si="1"/>
        <v>0</v>
      </c>
      <c r="J6" s="24" t="s">
        <v>298</v>
      </c>
      <c r="K6" s="48">
        <f t="shared" si="2"/>
        <v>1</v>
      </c>
      <c r="L6" s="48" t="s">
        <v>688</v>
      </c>
      <c r="M6" s="48">
        <f t="shared" ref="M6" si="9">IF(L6="TAK",3,K6+I6+G6)</f>
        <v>1</v>
      </c>
      <c r="N6" s="47" t="str">
        <f t="shared" si="5"/>
        <v>MAŁE</v>
      </c>
      <c r="O6" s="24"/>
      <c r="P6" s="48">
        <f t="shared" si="3"/>
        <v>1</v>
      </c>
      <c r="Q6" s="61" t="s">
        <v>655</v>
      </c>
      <c r="R6" s="62" t="str">
        <f t="shared" si="6"/>
        <v>MAŁE</v>
      </c>
      <c r="S6" s="28" t="str">
        <f t="shared" si="4"/>
        <v>Akceptacja - nie są wymagane działania</v>
      </c>
    </row>
    <row r="7" spans="1:19" ht="60" x14ac:dyDescent="0.2">
      <c r="A7" s="138"/>
      <c r="B7" s="140"/>
      <c r="C7" s="145"/>
      <c r="D7" s="185"/>
      <c r="E7" s="24" t="s">
        <v>299</v>
      </c>
      <c r="F7" s="24" t="s">
        <v>300</v>
      </c>
      <c r="G7" s="47">
        <f t="shared" si="0"/>
        <v>1</v>
      </c>
      <c r="H7" s="24" t="s">
        <v>301</v>
      </c>
      <c r="I7" s="48">
        <f t="shared" si="1"/>
        <v>1</v>
      </c>
      <c r="J7" s="24" t="s">
        <v>302</v>
      </c>
      <c r="K7" s="48">
        <f t="shared" si="2"/>
        <v>1</v>
      </c>
      <c r="L7" s="48" t="s">
        <v>688</v>
      </c>
      <c r="M7" s="48">
        <f t="shared" si="7"/>
        <v>3</v>
      </c>
      <c r="N7" s="47" t="str">
        <f t="shared" si="5"/>
        <v>WYSOKIE</v>
      </c>
      <c r="O7" s="24"/>
      <c r="P7" s="48">
        <f t="shared" si="3"/>
        <v>1</v>
      </c>
      <c r="Q7" s="61" t="s">
        <v>655</v>
      </c>
      <c r="R7" s="62" t="str">
        <f t="shared" si="6"/>
        <v>ŚREDNIE</v>
      </c>
      <c r="S7" s="28" t="str">
        <f t="shared" si="4"/>
        <v>Możliwe działania zapobiegające</v>
      </c>
    </row>
    <row r="8" spans="1:19" ht="60" x14ac:dyDescent="0.2">
      <c r="A8" s="138"/>
      <c r="B8" s="140"/>
      <c r="C8" s="145"/>
      <c r="D8" s="185"/>
      <c r="E8" s="24" t="s">
        <v>303</v>
      </c>
      <c r="F8" s="24" t="s">
        <v>304</v>
      </c>
      <c r="G8" s="47">
        <f t="shared" si="0"/>
        <v>1</v>
      </c>
      <c r="H8" s="24" t="s">
        <v>305</v>
      </c>
      <c r="I8" s="48">
        <f t="shared" si="1"/>
        <v>1</v>
      </c>
      <c r="J8" s="24" t="s">
        <v>306</v>
      </c>
      <c r="K8" s="48">
        <f t="shared" si="2"/>
        <v>1</v>
      </c>
      <c r="L8" s="48" t="s">
        <v>688</v>
      </c>
      <c r="M8" s="48">
        <f t="shared" ref="M8:M39" si="10">K8+I8+G8</f>
        <v>3</v>
      </c>
      <c r="N8" s="47" t="str">
        <f t="shared" si="5"/>
        <v>WYSOKIE</v>
      </c>
      <c r="O8" s="24"/>
      <c r="P8" s="48">
        <f t="shared" si="3"/>
        <v>1</v>
      </c>
      <c r="Q8" s="61" t="s">
        <v>655</v>
      </c>
      <c r="R8" s="62" t="str">
        <f t="shared" si="6"/>
        <v>ŚREDNIE</v>
      </c>
      <c r="S8" s="28" t="str">
        <f t="shared" si="4"/>
        <v>Możliwe działania zapobiegające</v>
      </c>
    </row>
    <row r="9" spans="1:19" ht="60" x14ac:dyDescent="0.2">
      <c r="A9" s="138"/>
      <c r="B9" s="140"/>
      <c r="C9" s="145"/>
      <c r="D9" s="185"/>
      <c r="E9" s="24" t="s">
        <v>307</v>
      </c>
      <c r="F9" s="24" t="s">
        <v>308</v>
      </c>
      <c r="G9" s="47">
        <f t="shared" si="0"/>
        <v>0</v>
      </c>
      <c r="H9" s="24" t="s">
        <v>309</v>
      </c>
      <c r="I9" s="48">
        <f t="shared" si="1"/>
        <v>0</v>
      </c>
      <c r="J9" s="24" t="s">
        <v>310</v>
      </c>
      <c r="K9" s="48">
        <f t="shared" si="2"/>
        <v>1</v>
      </c>
      <c r="L9" s="48" t="s">
        <v>688</v>
      </c>
      <c r="M9" s="48">
        <f t="shared" ref="M9" si="11">IF(L9="TAK",3,K9+I9+G9)</f>
        <v>1</v>
      </c>
      <c r="N9" s="47" t="str">
        <f t="shared" si="5"/>
        <v>MAŁE</v>
      </c>
      <c r="O9" s="24"/>
      <c r="P9" s="48">
        <f t="shared" si="3"/>
        <v>1</v>
      </c>
      <c r="Q9" s="61" t="s">
        <v>655</v>
      </c>
      <c r="R9" s="62" t="str">
        <f t="shared" si="6"/>
        <v>MAŁE</v>
      </c>
      <c r="S9" s="28" t="str">
        <f t="shared" si="4"/>
        <v>Akceptacja - nie są wymagane działania</v>
      </c>
    </row>
    <row r="10" spans="1:19" ht="60" x14ac:dyDescent="0.2">
      <c r="A10" s="138"/>
      <c r="B10" s="140"/>
      <c r="C10" s="145"/>
      <c r="D10" s="185"/>
      <c r="E10" s="24" t="s">
        <v>311</v>
      </c>
      <c r="F10" s="24" t="s">
        <v>312</v>
      </c>
      <c r="G10" s="47">
        <f t="shared" si="0"/>
        <v>1</v>
      </c>
      <c r="H10" s="24" t="s">
        <v>313</v>
      </c>
      <c r="I10" s="48">
        <f t="shared" si="1"/>
        <v>1</v>
      </c>
      <c r="J10" s="24" t="s">
        <v>314</v>
      </c>
      <c r="K10" s="48">
        <f t="shared" si="2"/>
        <v>1</v>
      </c>
      <c r="L10" s="48" t="s">
        <v>688</v>
      </c>
      <c r="M10" s="48">
        <f t="shared" si="7"/>
        <v>3</v>
      </c>
      <c r="N10" s="47" t="str">
        <f t="shared" si="5"/>
        <v>WYSOKIE</v>
      </c>
      <c r="O10" s="24"/>
      <c r="P10" s="48">
        <f t="shared" si="3"/>
        <v>1</v>
      </c>
      <c r="Q10" s="61" t="s">
        <v>655</v>
      </c>
      <c r="R10" s="62" t="str">
        <f t="shared" si="6"/>
        <v>ŚREDNIE</v>
      </c>
      <c r="S10" s="28" t="str">
        <f t="shared" si="4"/>
        <v>Możliwe działania zapobiegające</v>
      </c>
    </row>
    <row r="11" spans="1:19" ht="75" x14ac:dyDescent="0.2">
      <c r="A11" s="138"/>
      <c r="B11" s="140"/>
      <c r="C11" s="145"/>
      <c r="D11" s="185"/>
      <c r="E11" s="24" t="s">
        <v>315</v>
      </c>
      <c r="F11" s="24" t="s">
        <v>316</v>
      </c>
      <c r="G11" s="47">
        <f t="shared" si="0"/>
        <v>1</v>
      </c>
      <c r="H11" s="24" t="s">
        <v>317</v>
      </c>
      <c r="I11" s="48">
        <f t="shared" si="1"/>
        <v>1</v>
      </c>
      <c r="J11" s="24" t="s">
        <v>318</v>
      </c>
      <c r="K11" s="48">
        <f t="shared" si="2"/>
        <v>1</v>
      </c>
      <c r="L11" s="48" t="s">
        <v>688</v>
      </c>
      <c r="M11" s="48">
        <f t="shared" ref="M11:M42" si="12">K11+I11+G11</f>
        <v>3</v>
      </c>
      <c r="N11" s="47" t="str">
        <f t="shared" si="5"/>
        <v>WYSOKIE</v>
      </c>
      <c r="O11" s="24"/>
      <c r="P11" s="48">
        <f t="shared" si="3"/>
        <v>1</v>
      </c>
      <c r="Q11" s="61" t="s">
        <v>655</v>
      </c>
      <c r="R11" s="62" t="str">
        <f t="shared" si="6"/>
        <v>ŚREDNIE</v>
      </c>
      <c r="S11" s="28" t="str">
        <f t="shared" si="4"/>
        <v>Możliwe działania zapobiegające</v>
      </c>
    </row>
    <row r="12" spans="1:19" ht="75" x14ac:dyDescent="0.2">
      <c r="A12" s="138"/>
      <c r="B12" s="140"/>
      <c r="C12" s="145"/>
      <c r="D12" s="185"/>
      <c r="E12" s="24" t="s">
        <v>320</v>
      </c>
      <c r="F12" s="24" t="s">
        <v>321</v>
      </c>
      <c r="G12" s="47">
        <f t="shared" si="0"/>
        <v>0</v>
      </c>
      <c r="H12" s="24" t="s">
        <v>322</v>
      </c>
      <c r="I12" s="48">
        <f t="shared" si="1"/>
        <v>1</v>
      </c>
      <c r="J12" s="24" t="s">
        <v>323</v>
      </c>
      <c r="K12" s="48">
        <f t="shared" si="2"/>
        <v>1</v>
      </c>
      <c r="L12" s="48" t="s">
        <v>688</v>
      </c>
      <c r="M12" s="48">
        <f t="shared" ref="M12" si="13">IF(L12="TAK",3,K12+I12+G12)</f>
        <v>2</v>
      </c>
      <c r="N12" s="47" t="str">
        <f>IF((G12=1)+(I12=1)+(K12=1)=1,"MAŁE",IF((G12=1)+(I12=1)+(K12=1)=2,"ŚREDNIE",IF((G12=1)+(I12=1)+(K12=1)=3,"WYSOKIE",)))</f>
        <v>ŚREDNIE</v>
      </c>
      <c r="O12" s="24"/>
      <c r="P12" s="48">
        <f t="shared" si="3"/>
        <v>1</v>
      </c>
      <c r="Q12" s="61" t="s">
        <v>655</v>
      </c>
      <c r="R12" s="62" t="str">
        <f t="shared" si="6"/>
        <v>MAŁE</v>
      </c>
      <c r="S12" s="28" t="str">
        <f t="shared" si="4"/>
        <v>Akceptacja - nie są wymagane działania</v>
      </c>
    </row>
    <row r="13" spans="1:19" ht="75" x14ac:dyDescent="0.2">
      <c r="A13" s="138"/>
      <c r="B13" s="140"/>
      <c r="C13" s="145"/>
      <c r="D13" s="185"/>
      <c r="E13" s="24" t="s">
        <v>324</v>
      </c>
      <c r="F13" s="24" t="s">
        <v>325</v>
      </c>
      <c r="G13" s="47">
        <f t="shared" si="0"/>
        <v>0</v>
      </c>
      <c r="H13" s="24" t="s">
        <v>326</v>
      </c>
      <c r="I13" s="48">
        <f t="shared" si="1"/>
        <v>1</v>
      </c>
      <c r="J13" s="24" t="s">
        <v>327</v>
      </c>
      <c r="K13" s="48">
        <f t="shared" si="2"/>
        <v>1</v>
      </c>
      <c r="L13" s="48" t="s">
        <v>688</v>
      </c>
      <c r="M13" s="48">
        <f t="shared" si="7"/>
        <v>2</v>
      </c>
      <c r="N13" s="47" t="str">
        <f>IF((G13=1)+(I13=1)+(K13=1)=1,"MAŁE",IF((G13=1)+(I13=1)+(K13=1)=2,"ŚREDNIE",IF((G13=1)+(I13=1)+(K13=1)=3,"WYSOKIE",)))</f>
        <v>ŚREDNIE</v>
      </c>
      <c r="O13" s="24"/>
      <c r="P13" s="48">
        <f t="shared" si="3"/>
        <v>1</v>
      </c>
      <c r="Q13" s="61" t="s">
        <v>655</v>
      </c>
      <c r="R13" s="62" t="str">
        <f t="shared" si="6"/>
        <v>MAŁE</v>
      </c>
      <c r="S13" s="28" t="str">
        <f t="shared" si="4"/>
        <v>Akceptacja - nie są wymagane działania</v>
      </c>
    </row>
    <row r="14" spans="1:19" ht="60" x14ac:dyDescent="0.2">
      <c r="A14" s="138">
        <v>7</v>
      </c>
      <c r="B14" s="140" t="s">
        <v>675</v>
      </c>
      <c r="C14" s="140" t="s">
        <v>676</v>
      </c>
      <c r="D14" s="185"/>
      <c r="E14" s="24" t="s">
        <v>383</v>
      </c>
      <c r="F14" s="24" t="s">
        <v>384</v>
      </c>
      <c r="G14" s="47">
        <f t="shared" si="0"/>
        <v>1</v>
      </c>
      <c r="H14" s="24" t="s">
        <v>385</v>
      </c>
      <c r="I14" s="48">
        <f t="shared" si="1"/>
        <v>1</v>
      </c>
      <c r="J14" s="24" t="s">
        <v>386</v>
      </c>
      <c r="K14" s="48">
        <f t="shared" si="2"/>
        <v>1</v>
      </c>
      <c r="L14" s="48" t="s">
        <v>688</v>
      </c>
      <c r="M14" s="48">
        <f t="shared" ref="M14:M45" si="14">K14+I14+G14</f>
        <v>3</v>
      </c>
      <c r="N14" s="47" t="str">
        <f>IF((G14=1)+(I14=1)+(K14=1)=1,"MAŁE",IF((G14=1)+(I14=1)+(K14=1)=2,"ŚREDNIE",IF((G14=1)+(I14=1)+(K14=1)=3,"WYSOKIE",)))</f>
        <v>WYSOKIE</v>
      </c>
      <c r="O14" s="24"/>
      <c r="P14" s="48">
        <f t="shared" si="3"/>
        <v>1</v>
      </c>
      <c r="Q14" s="61" t="s">
        <v>655</v>
      </c>
      <c r="R14" s="62" t="str">
        <f t="shared" si="6"/>
        <v>ŚREDNIE</v>
      </c>
      <c r="S14" s="28" t="str">
        <f t="shared" si="4"/>
        <v>Możliwe działania zapobiegające</v>
      </c>
    </row>
    <row r="15" spans="1:19" ht="90" x14ac:dyDescent="0.2">
      <c r="A15" s="138"/>
      <c r="B15" s="140"/>
      <c r="C15" s="140"/>
      <c r="D15" s="185"/>
      <c r="E15" s="24" t="s">
        <v>387</v>
      </c>
      <c r="F15" s="24" t="s">
        <v>388</v>
      </c>
      <c r="G15" s="47">
        <f t="shared" ref="G15:G28" si="15">IF(OR(LEFT(F15,3)="Tak",LEFT(F15,3)="Moż"),1,0)</f>
        <v>1</v>
      </c>
      <c r="H15" s="24" t="s">
        <v>389</v>
      </c>
      <c r="I15" s="48">
        <f t="shared" si="1"/>
        <v>1</v>
      </c>
      <c r="J15" s="24" t="s">
        <v>390</v>
      </c>
      <c r="K15" s="48">
        <f t="shared" si="2"/>
        <v>0</v>
      </c>
      <c r="L15" s="48" t="s">
        <v>688</v>
      </c>
      <c r="M15" s="48">
        <f t="shared" ref="M15" si="16">IF(L15="TAK",3,K15+I15+G15)</f>
        <v>2</v>
      </c>
      <c r="N15" s="47" t="str">
        <f t="shared" ref="N15:N70" si="17">IF((G15=1)+(I15=1)+(K15=1)=1,"MAŁE",IF((G15=1)+(I15=1)+(K15=1)=2,"ŚREDNIE",IF((G15=1)+(I15=1)+(K15=1)=3,"WYSOKIE",)))</f>
        <v>ŚREDNIE</v>
      </c>
      <c r="O15" s="24"/>
      <c r="P15" s="48">
        <f t="shared" ref="P15:P28" si="18">IF(Q15="MAŁE",1,IF(Q15="ŚREDNIE",2,IF(Q15="WYSOKIE",3,"BŁĄD")))</f>
        <v>1</v>
      </c>
      <c r="Q15" s="61" t="s">
        <v>655</v>
      </c>
      <c r="R15" s="62" t="str">
        <f t="shared" si="6"/>
        <v>MAŁE</v>
      </c>
      <c r="S15" s="28" t="str">
        <f t="shared" ref="S15:S28" si="19">IF(R15="MAŁE","Akceptacja - nie są wymagane działania",IF(R15="ŚREDNIE","Możliwe działania zapobiegające",IF(R15="WYSOKIE","Wskaż działania zapobiegające ryzyku",0)))</f>
        <v>Akceptacja - nie są wymagane działania</v>
      </c>
    </row>
    <row r="16" spans="1:19" ht="60" x14ac:dyDescent="0.2">
      <c r="A16" s="138"/>
      <c r="B16" s="140"/>
      <c r="C16" s="140"/>
      <c r="D16" s="185"/>
      <c r="E16" s="24" t="s">
        <v>391</v>
      </c>
      <c r="F16" s="24" t="s">
        <v>392</v>
      </c>
      <c r="G16" s="47">
        <f t="shared" si="15"/>
        <v>1</v>
      </c>
      <c r="H16" s="24" t="s">
        <v>393</v>
      </c>
      <c r="I16" s="48">
        <f t="shared" si="1"/>
        <v>0</v>
      </c>
      <c r="J16" s="24" t="s">
        <v>394</v>
      </c>
      <c r="K16" s="48">
        <f t="shared" si="2"/>
        <v>1</v>
      </c>
      <c r="L16" s="48" t="s">
        <v>688</v>
      </c>
      <c r="M16" s="48">
        <f t="shared" si="7"/>
        <v>2</v>
      </c>
      <c r="N16" s="47" t="str">
        <f t="shared" si="17"/>
        <v>ŚREDNIE</v>
      </c>
      <c r="O16" s="24"/>
      <c r="P16" s="48">
        <f t="shared" si="18"/>
        <v>1</v>
      </c>
      <c r="Q16" s="61" t="s">
        <v>655</v>
      </c>
      <c r="R16" s="62" t="str">
        <f t="shared" si="6"/>
        <v>MAŁE</v>
      </c>
      <c r="S16" s="28" t="str">
        <f t="shared" si="19"/>
        <v>Akceptacja - nie są wymagane działania</v>
      </c>
    </row>
    <row r="17" spans="1:19" ht="90" x14ac:dyDescent="0.2">
      <c r="A17" s="138"/>
      <c r="B17" s="140"/>
      <c r="C17" s="140"/>
      <c r="D17" s="185"/>
      <c r="E17" s="24" t="s">
        <v>395</v>
      </c>
      <c r="F17" s="24" t="s">
        <v>396</v>
      </c>
      <c r="G17" s="47">
        <f t="shared" si="15"/>
        <v>1</v>
      </c>
      <c r="H17" s="24" t="s">
        <v>397</v>
      </c>
      <c r="I17" s="48">
        <f t="shared" ref="I17:I28" si="20">IF(OR(LEFT(H17,3)="Tak",LEFT(H17,3)="Moż"),1,0)</f>
        <v>1</v>
      </c>
      <c r="J17" s="24" t="s">
        <v>398</v>
      </c>
      <c r="K17" s="48">
        <f t="shared" ref="K17:K28" si="21">IF(OR(LEFT(J17,3)="Tak",LEFT(J17,3)="Moż"),1,0)</f>
        <v>1</v>
      </c>
      <c r="L17" s="48" t="s">
        <v>688</v>
      </c>
      <c r="M17" s="48">
        <f t="shared" ref="M17:M48" si="22">K17+I17+G17</f>
        <v>3</v>
      </c>
      <c r="N17" s="47" t="str">
        <f t="shared" si="17"/>
        <v>WYSOKIE</v>
      </c>
      <c r="O17" s="24"/>
      <c r="P17" s="48">
        <f t="shared" si="18"/>
        <v>1</v>
      </c>
      <c r="Q17" s="61" t="s">
        <v>655</v>
      </c>
      <c r="R17" s="62" t="str">
        <f t="shared" si="6"/>
        <v>ŚREDNIE</v>
      </c>
      <c r="S17" s="28" t="str">
        <f t="shared" si="19"/>
        <v>Możliwe działania zapobiegające</v>
      </c>
    </row>
    <row r="18" spans="1:19" ht="60" x14ac:dyDescent="0.2">
      <c r="A18" s="138"/>
      <c r="B18" s="140"/>
      <c r="C18" s="140"/>
      <c r="D18" s="185"/>
      <c r="E18" s="24" t="s">
        <v>399</v>
      </c>
      <c r="F18" s="24" t="s">
        <v>400</v>
      </c>
      <c r="G18" s="47">
        <f t="shared" si="15"/>
        <v>1</v>
      </c>
      <c r="H18" s="24" t="s">
        <v>401</v>
      </c>
      <c r="I18" s="48">
        <f t="shared" si="20"/>
        <v>1</v>
      </c>
      <c r="J18" s="24" t="s">
        <v>402</v>
      </c>
      <c r="K18" s="48">
        <f t="shared" si="21"/>
        <v>1</v>
      </c>
      <c r="L18" s="48" t="s">
        <v>688</v>
      </c>
      <c r="M18" s="48">
        <f t="shared" ref="M18" si="23">IF(L18="TAK",3,K18+I18+G18)</f>
        <v>3</v>
      </c>
      <c r="N18" s="47" t="str">
        <f t="shared" si="17"/>
        <v>WYSOKIE</v>
      </c>
      <c r="O18" s="24"/>
      <c r="P18" s="48">
        <f t="shared" si="18"/>
        <v>1</v>
      </c>
      <c r="Q18" s="61" t="s">
        <v>655</v>
      </c>
      <c r="R18" s="62" t="str">
        <f t="shared" si="6"/>
        <v>ŚREDNIE</v>
      </c>
      <c r="S18" s="28" t="str">
        <f t="shared" si="19"/>
        <v>Możliwe działania zapobiegające</v>
      </c>
    </row>
    <row r="19" spans="1:19" ht="75" x14ac:dyDescent="0.2">
      <c r="A19" s="138"/>
      <c r="B19" s="140"/>
      <c r="C19" s="140"/>
      <c r="D19" s="185"/>
      <c r="E19" s="24" t="s">
        <v>403</v>
      </c>
      <c r="F19" s="24" t="s">
        <v>404</v>
      </c>
      <c r="G19" s="47">
        <f t="shared" si="15"/>
        <v>1</v>
      </c>
      <c r="H19" s="24" t="s">
        <v>405</v>
      </c>
      <c r="I19" s="48">
        <f t="shared" si="20"/>
        <v>1</v>
      </c>
      <c r="J19" s="24" t="s">
        <v>406</v>
      </c>
      <c r="K19" s="48">
        <f t="shared" si="21"/>
        <v>1</v>
      </c>
      <c r="L19" s="48" t="s">
        <v>688</v>
      </c>
      <c r="M19" s="48">
        <f t="shared" si="7"/>
        <v>3</v>
      </c>
      <c r="N19" s="47" t="str">
        <f t="shared" si="17"/>
        <v>WYSOKIE</v>
      </c>
      <c r="O19" s="24"/>
      <c r="P19" s="48">
        <f t="shared" si="18"/>
        <v>1</v>
      </c>
      <c r="Q19" s="61" t="s">
        <v>655</v>
      </c>
      <c r="R19" s="62" t="str">
        <f t="shared" si="6"/>
        <v>ŚREDNIE</v>
      </c>
      <c r="S19" s="28" t="str">
        <f t="shared" si="19"/>
        <v>Możliwe działania zapobiegające</v>
      </c>
    </row>
    <row r="20" spans="1:19" ht="45" x14ac:dyDescent="0.2">
      <c r="A20" s="138"/>
      <c r="B20" s="140"/>
      <c r="C20" s="140"/>
      <c r="D20" s="185"/>
      <c r="E20" s="24" t="s">
        <v>407</v>
      </c>
      <c r="F20" s="24" t="s">
        <v>408</v>
      </c>
      <c r="G20" s="47">
        <f t="shared" si="15"/>
        <v>1</v>
      </c>
      <c r="H20" s="24" t="s">
        <v>409</v>
      </c>
      <c r="I20" s="48">
        <f t="shared" si="20"/>
        <v>1</v>
      </c>
      <c r="J20" s="24" t="s">
        <v>410</v>
      </c>
      <c r="K20" s="48">
        <f t="shared" si="21"/>
        <v>1</v>
      </c>
      <c r="L20" s="48" t="s">
        <v>688</v>
      </c>
      <c r="M20" s="48">
        <f t="shared" ref="M20:M51" si="24">K20+I20+G20</f>
        <v>3</v>
      </c>
      <c r="N20" s="47" t="str">
        <f t="shared" si="17"/>
        <v>WYSOKIE</v>
      </c>
      <c r="O20" s="24"/>
      <c r="P20" s="48">
        <f t="shared" si="18"/>
        <v>1</v>
      </c>
      <c r="Q20" s="61" t="s">
        <v>655</v>
      </c>
      <c r="R20" s="62" t="str">
        <f t="shared" si="6"/>
        <v>ŚREDNIE</v>
      </c>
      <c r="S20" s="28" t="str">
        <f t="shared" si="19"/>
        <v>Możliwe działania zapobiegające</v>
      </c>
    </row>
    <row r="21" spans="1:19" ht="60" x14ac:dyDescent="0.2">
      <c r="A21" s="138"/>
      <c r="B21" s="140"/>
      <c r="C21" s="140"/>
      <c r="D21" s="185"/>
      <c r="E21" s="24" t="s">
        <v>411</v>
      </c>
      <c r="F21" s="24" t="s">
        <v>412</v>
      </c>
      <c r="G21" s="47">
        <f t="shared" si="15"/>
        <v>0</v>
      </c>
      <c r="H21" s="24" t="s">
        <v>413</v>
      </c>
      <c r="I21" s="48">
        <f t="shared" si="20"/>
        <v>1</v>
      </c>
      <c r="J21" s="24" t="s">
        <v>414</v>
      </c>
      <c r="K21" s="48">
        <f t="shared" si="21"/>
        <v>1</v>
      </c>
      <c r="L21" s="48" t="s">
        <v>688</v>
      </c>
      <c r="M21" s="48">
        <f t="shared" ref="M21" si="25">IF(L21="TAK",3,K21+I21+G21)</f>
        <v>2</v>
      </c>
      <c r="N21" s="47" t="str">
        <f t="shared" si="17"/>
        <v>ŚREDNIE</v>
      </c>
      <c r="O21" s="24"/>
      <c r="P21" s="48">
        <f t="shared" si="18"/>
        <v>1</v>
      </c>
      <c r="Q21" s="61" t="s">
        <v>655</v>
      </c>
      <c r="R21" s="62" t="str">
        <f t="shared" si="6"/>
        <v>MAŁE</v>
      </c>
      <c r="S21" s="28" t="str">
        <f t="shared" si="19"/>
        <v>Akceptacja - nie są wymagane działania</v>
      </c>
    </row>
    <row r="22" spans="1:19" ht="75" x14ac:dyDescent="0.2">
      <c r="A22" s="138"/>
      <c r="B22" s="140"/>
      <c r="C22" s="140"/>
      <c r="D22" s="185"/>
      <c r="E22" s="24" t="s">
        <v>415</v>
      </c>
      <c r="F22" s="24" t="s">
        <v>416</v>
      </c>
      <c r="G22" s="47">
        <f t="shared" si="15"/>
        <v>1</v>
      </c>
      <c r="H22" s="24" t="s">
        <v>417</v>
      </c>
      <c r="I22" s="48">
        <f t="shared" si="20"/>
        <v>1</v>
      </c>
      <c r="J22" s="24" t="s">
        <v>418</v>
      </c>
      <c r="K22" s="48">
        <f t="shared" si="21"/>
        <v>0</v>
      </c>
      <c r="L22" s="48" t="s">
        <v>688</v>
      </c>
      <c r="M22" s="48">
        <f t="shared" si="7"/>
        <v>2</v>
      </c>
      <c r="N22" s="47" t="str">
        <f t="shared" si="17"/>
        <v>ŚREDNIE</v>
      </c>
      <c r="O22" s="24"/>
      <c r="P22" s="48">
        <f t="shared" si="18"/>
        <v>1</v>
      </c>
      <c r="Q22" s="61" t="s">
        <v>655</v>
      </c>
      <c r="R22" s="62" t="str">
        <f t="shared" si="6"/>
        <v>MAŁE</v>
      </c>
      <c r="S22" s="28" t="str">
        <f t="shared" si="19"/>
        <v>Akceptacja - nie są wymagane działania</v>
      </c>
    </row>
    <row r="23" spans="1:19" ht="75" x14ac:dyDescent="0.2">
      <c r="A23" s="138"/>
      <c r="B23" s="140"/>
      <c r="C23" s="140"/>
      <c r="D23" s="185"/>
      <c r="E23" s="24" t="s">
        <v>419</v>
      </c>
      <c r="F23" s="24" t="s">
        <v>420</v>
      </c>
      <c r="G23" s="47">
        <f t="shared" si="15"/>
        <v>1</v>
      </c>
      <c r="H23" s="24" t="s">
        <v>421</v>
      </c>
      <c r="I23" s="48">
        <f t="shared" si="20"/>
        <v>0</v>
      </c>
      <c r="J23" s="24" t="s">
        <v>422</v>
      </c>
      <c r="K23" s="48">
        <f t="shared" si="21"/>
        <v>1</v>
      </c>
      <c r="L23" s="48" t="s">
        <v>688</v>
      </c>
      <c r="M23" s="48">
        <f t="shared" ref="M23:M70" si="26">K23+I23+G23</f>
        <v>2</v>
      </c>
      <c r="N23" s="47" t="str">
        <f t="shared" si="17"/>
        <v>ŚREDNIE</v>
      </c>
      <c r="O23" s="24"/>
      <c r="P23" s="48">
        <f t="shared" si="18"/>
        <v>1</v>
      </c>
      <c r="Q23" s="61" t="s">
        <v>655</v>
      </c>
      <c r="R23" s="62" t="str">
        <f t="shared" si="6"/>
        <v>MAŁE</v>
      </c>
      <c r="S23" s="28" t="str">
        <f t="shared" si="19"/>
        <v>Akceptacja - nie są wymagane działania</v>
      </c>
    </row>
    <row r="24" spans="1:19" ht="75" x14ac:dyDescent="0.2">
      <c r="A24" s="138"/>
      <c r="B24" s="140"/>
      <c r="C24" s="140"/>
      <c r="D24" s="185"/>
      <c r="E24" s="24" t="s">
        <v>423</v>
      </c>
      <c r="F24" s="24" t="s">
        <v>424</v>
      </c>
      <c r="G24" s="47">
        <f t="shared" si="15"/>
        <v>0</v>
      </c>
      <c r="H24" s="24" t="s">
        <v>425</v>
      </c>
      <c r="I24" s="48">
        <f t="shared" si="20"/>
        <v>0</v>
      </c>
      <c r="J24" s="24" t="s">
        <v>426</v>
      </c>
      <c r="K24" s="48">
        <f t="shared" si="21"/>
        <v>1</v>
      </c>
      <c r="L24" s="48" t="s">
        <v>688</v>
      </c>
      <c r="M24" s="48">
        <f t="shared" ref="M24" si="27">IF(L24="TAK",3,K24+I24+G24)</f>
        <v>1</v>
      </c>
      <c r="N24" s="47" t="str">
        <f t="shared" si="17"/>
        <v>MAŁE</v>
      </c>
      <c r="O24" s="24"/>
      <c r="P24" s="48">
        <f t="shared" si="18"/>
        <v>1</v>
      </c>
      <c r="Q24" s="61" t="s">
        <v>655</v>
      </c>
      <c r="R24" s="62" t="str">
        <f t="shared" si="6"/>
        <v>MAŁE</v>
      </c>
      <c r="S24" s="28" t="str">
        <f t="shared" si="19"/>
        <v>Akceptacja - nie są wymagane działania</v>
      </c>
    </row>
    <row r="25" spans="1:19" ht="75" x14ac:dyDescent="0.2">
      <c r="A25" s="138"/>
      <c r="B25" s="140"/>
      <c r="C25" s="140"/>
      <c r="D25" s="185"/>
      <c r="E25" s="24" t="s">
        <v>428</v>
      </c>
      <c r="F25" s="24" t="s">
        <v>429</v>
      </c>
      <c r="G25" s="47">
        <f t="shared" si="15"/>
        <v>1</v>
      </c>
      <c r="H25" s="24" t="s">
        <v>430</v>
      </c>
      <c r="I25" s="48">
        <f t="shared" si="20"/>
        <v>1</v>
      </c>
      <c r="J25" s="24" t="s">
        <v>431</v>
      </c>
      <c r="K25" s="48">
        <f t="shared" si="21"/>
        <v>1</v>
      </c>
      <c r="L25" s="48" t="s">
        <v>688</v>
      </c>
      <c r="M25" s="48">
        <f t="shared" si="7"/>
        <v>3</v>
      </c>
      <c r="N25" s="47" t="str">
        <f t="shared" si="17"/>
        <v>WYSOKIE</v>
      </c>
      <c r="O25" s="24"/>
      <c r="P25" s="48">
        <f t="shared" si="18"/>
        <v>1</v>
      </c>
      <c r="Q25" s="61" t="s">
        <v>655</v>
      </c>
      <c r="R25" s="62" t="str">
        <f t="shared" si="6"/>
        <v>ŚREDNIE</v>
      </c>
      <c r="S25" s="28" t="str">
        <f t="shared" si="19"/>
        <v>Możliwe działania zapobiegające</v>
      </c>
    </row>
    <row r="26" spans="1:19" ht="90" x14ac:dyDescent="0.2">
      <c r="A26" s="138"/>
      <c r="B26" s="140"/>
      <c r="C26" s="140"/>
      <c r="D26" s="185"/>
      <c r="E26" s="24" t="s">
        <v>432</v>
      </c>
      <c r="F26" s="24" t="s">
        <v>433</v>
      </c>
      <c r="G26" s="47">
        <f t="shared" si="15"/>
        <v>1</v>
      </c>
      <c r="H26" s="24" t="s">
        <v>434</v>
      </c>
      <c r="I26" s="48">
        <f t="shared" si="20"/>
        <v>1</v>
      </c>
      <c r="J26" s="24" t="s">
        <v>435</v>
      </c>
      <c r="K26" s="48">
        <f t="shared" si="21"/>
        <v>0</v>
      </c>
      <c r="L26" s="48" t="s">
        <v>688</v>
      </c>
      <c r="M26" s="48">
        <f t="shared" ref="M26:M70" si="28">K26+I26+G26</f>
        <v>2</v>
      </c>
      <c r="N26" s="47" t="str">
        <f t="shared" si="17"/>
        <v>ŚREDNIE</v>
      </c>
      <c r="O26" s="24"/>
      <c r="P26" s="48">
        <f t="shared" si="18"/>
        <v>1</v>
      </c>
      <c r="Q26" s="61" t="s">
        <v>655</v>
      </c>
      <c r="R26" s="62" t="str">
        <f t="shared" si="6"/>
        <v>MAŁE</v>
      </c>
      <c r="S26" s="28" t="str">
        <f t="shared" si="19"/>
        <v>Akceptacja - nie są wymagane działania</v>
      </c>
    </row>
    <row r="27" spans="1:19" ht="60" x14ac:dyDescent="0.2">
      <c r="A27" s="138"/>
      <c r="B27" s="140"/>
      <c r="C27" s="140"/>
      <c r="D27" s="185"/>
      <c r="E27" s="24" t="s">
        <v>436</v>
      </c>
      <c r="F27" s="24" t="s">
        <v>437</v>
      </c>
      <c r="G27" s="47">
        <f t="shared" si="15"/>
        <v>0</v>
      </c>
      <c r="H27" s="24" t="s">
        <v>438</v>
      </c>
      <c r="I27" s="48">
        <f t="shared" si="20"/>
        <v>0</v>
      </c>
      <c r="J27" s="24" t="s">
        <v>439</v>
      </c>
      <c r="K27" s="48">
        <f t="shared" si="21"/>
        <v>1</v>
      </c>
      <c r="L27" s="48" t="s">
        <v>688</v>
      </c>
      <c r="M27" s="48">
        <f t="shared" ref="M27" si="29">IF(L27="TAK",3,K27+I27+G27)</f>
        <v>1</v>
      </c>
      <c r="N27" s="47" t="str">
        <f t="shared" si="17"/>
        <v>MAŁE</v>
      </c>
      <c r="O27" s="24"/>
      <c r="P27" s="48">
        <f t="shared" si="18"/>
        <v>1</v>
      </c>
      <c r="Q27" s="61" t="s">
        <v>655</v>
      </c>
      <c r="R27" s="62" t="str">
        <f t="shared" si="6"/>
        <v>MAŁE</v>
      </c>
      <c r="S27" s="28" t="str">
        <f t="shared" si="19"/>
        <v>Akceptacja - nie są wymagane działania</v>
      </c>
    </row>
    <row r="28" spans="1:19" ht="61" thickBot="1" x14ac:dyDescent="0.25">
      <c r="A28" s="139"/>
      <c r="B28" s="141"/>
      <c r="C28" s="141"/>
      <c r="D28" s="185"/>
      <c r="E28" s="34" t="s">
        <v>440</v>
      </c>
      <c r="F28" s="34" t="s">
        <v>441</v>
      </c>
      <c r="G28" s="49">
        <f t="shared" si="15"/>
        <v>0</v>
      </c>
      <c r="H28" s="34" t="s">
        <v>442</v>
      </c>
      <c r="I28" s="50">
        <f t="shared" si="20"/>
        <v>1</v>
      </c>
      <c r="J28" s="34" t="s">
        <v>443</v>
      </c>
      <c r="K28" s="50">
        <f t="shared" si="21"/>
        <v>1</v>
      </c>
      <c r="L28" s="48" t="s">
        <v>688</v>
      </c>
      <c r="M28" s="48">
        <f t="shared" si="7"/>
        <v>2</v>
      </c>
      <c r="N28" s="47" t="str">
        <f t="shared" si="17"/>
        <v>ŚREDNIE</v>
      </c>
      <c r="O28" s="34"/>
      <c r="P28" s="50">
        <f t="shared" si="18"/>
        <v>1</v>
      </c>
      <c r="Q28" s="63" t="s">
        <v>655</v>
      </c>
      <c r="R28" s="62" t="str">
        <f t="shared" si="6"/>
        <v>MAŁE</v>
      </c>
      <c r="S28" s="38" t="str">
        <f t="shared" si="19"/>
        <v>Akceptacja - nie są wymagane działania</v>
      </c>
    </row>
    <row r="29" spans="1:19" thickTop="1" x14ac:dyDescent="0.2">
      <c r="D29" s="185"/>
      <c r="L29" s="48" t="s">
        <v>688</v>
      </c>
      <c r="M29" s="48">
        <f t="shared" ref="M29:M70" si="30">K29+I29+G29</f>
        <v>0</v>
      </c>
      <c r="N29" s="47">
        <f t="shared" si="17"/>
        <v>0</v>
      </c>
      <c r="R29" s="62" t="str">
        <f t="shared" si="6"/>
        <v>MAŁE</v>
      </c>
    </row>
    <row r="30" spans="1:19" ht="15" x14ac:dyDescent="0.2">
      <c r="D30" s="185"/>
      <c r="L30" s="48" t="s">
        <v>688</v>
      </c>
      <c r="M30" s="48">
        <f t="shared" ref="M30" si="31">IF(L30="TAK",3,K30+I30+G30)</f>
        <v>0</v>
      </c>
      <c r="N30" s="47">
        <f t="shared" si="17"/>
        <v>0</v>
      </c>
      <c r="R30" s="62" t="str">
        <f t="shared" si="6"/>
        <v>MAŁE</v>
      </c>
    </row>
    <row r="31" spans="1:19" ht="15" x14ac:dyDescent="0.2">
      <c r="D31" s="185"/>
      <c r="L31" s="48" t="s">
        <v>688</v>
      </c>
      <c r="M31" s="48">
        <f t="shared" si="7"/>
        <v>0</v>
      </c>
      <c r="N31" s="47">
        <f t="shared" si="17"/>
        <v>0</v>
      </c>
      <c r="R31" s="62" t="str">
        <f t="shared" si="6"/>
        <v>MAŁE</v>
      </c>
    </row>
    <row r="32" spans="1:19" ht="15" x14ac:dyDescent="0.2">
      <c r="D32" s="185"/>
      <c r="L32" s="48" t="s">
        <v>688</v>
      </c>
      <c r="M32" s="48">
        <f t="shared" ref="M32:M70" si="32">K32+I32+G32</f>
        <v>0</v>
      </c>
      <c r="N32" s="47">
        <f t="shared" si="17"/>
        <v>0</v>
      </c>
      <c r="R32" s="62" t="str">
        <f t="shared" si="6"/>
        <v>MAŁE</v>
      </c>
    </row>
    <row r="33" spans="4:18" ht="15" x14ac:dyDescent="0.2">
      <c r="D33" s="185"/>
      <c r="L33" s="48" t="s">
        <v>688</v>
      </c>
      <c r="M33" s="48">
        <f t="shared" ref="M33" si="33">IF(L33="TAK",3,K33+I33+G33)</f>
        <v>0</v>
      </c>
      <c r="N33" s="47">
        <f t="shared" si="17"/>
        <v>0</v>
      </c>
      <c r="R33" s="62" t="str">
        <f t="shared" si="6"/>
        <v>MAŁE</v>
      </c>
    </row>
    <row r="34" spans="4:18" ht="15" x14ac:dyDescent="0.2">
      <c r="D34" s="185"/>
      <c r="L34" s="48" t="s">
        <v>688</v>
      </c>
      <c r="M34" s="48">
        <f t="shared" si="7"/>
        <v>0</v>
      </c>
      <c r="N34" s="47">
        <f t="shared" si="17"/>
        <v>0</v>
      </c>
      <c r="R34" s="62" t="str">
        <f t="shared" si="6"/>
        <v>MAŁE</v>
      </c>
    </row>
    <row r="35" spans="4:18" ht="15" x14ac:dyDescent="0.2">
      <c r="D35" s="185"/>
      <c r="L35" s="48" t="s">
        <v>688</v>
      </c>
      <c r="M35" s="48">
        <f t="shared" ref="M35:M70" si="34">K35+I35+G35</f>
        <v>0</v>
      </c>
      <c r="N35" s="47">
        <f t="shared" si="17"/>
        <v>0</v>
      </c>
      <c r="R35" s="62" t="str">
        <f t="shared" si="6"/>
        <v>MAŁE</v>
      </c>
    </row>
    <row r="36" spans="4:18" ht="15" x14ac:dyDescent="0.2">
      <c r="D36" s="185"/>
      <c r="L36" s="48" t="s">
        <v>688</v>
      </c>
      <c r="M36" s="48">
        <f t="shared" ref="M36" si="35">IF(L36="TAK",3,K36+I36+G36)</f>
        <v>0</v>
      </c>
      <c r="N36" s="47">
        <f t="shared" si="17"/>
        <v>0</v>
      </c>
      <c r="R36" s="62" t="str">
        <f t="shared" si="6"/>
        <v>MAŁE</v>
      </c>
    </row>
    <row r="37" spans="4:18" ht="15" x14ac:dyDescent="0.2">
      <c r="D37" s="185"/>
      <c r="L37" s="48" t="s">
        <v>688</v>
      </c>
      <c r="M37" s="48">
        <f t="shared" si="7"/>
        <v>0</v>
      </c>
      <c r="N37" s="47">
        <f t="shared" si="17"/>
        <v>0</v>
      </c>
      <c r="R37" s="62" t="str">
        <f t="shared" si="6"/>
        <v>MAŁE</v>
      </c>
    </row>
    <row r="38" spans="4:18" ht="15" x14ac:dyDescent="0.2">
      <c r="D38" s="185"/>
      <c r="L38" s="48" t="s">
        <v>688</v>
      </c>
      <c r="M38" s="48">
        <f t="shared" ref="M38:M70" si="36">K38+I38+G38</f>
        <v>0</v>
      </c>
      <c r="N38" s="47">
        <f t="shared" si="17"/>
        <v>0</v>
      </c>
      <c r="R38" s="62" t="str">
        <f t="shared" si="6"/>
        <v>MAŁE</v>
      </c>
    </row>
    <row r="39" spans="4:18" ht="15" x14ac:dyDescent="0.2">
      <c r="D39" s="185"/>
      <c r="L39" s="48" t="s">
        <v>688</v>
      </c>
      <c r="M39" s="48">
        <f t="shared" ref="M39" si="37">IF(L39="TAK",3,K39+I39+G39)</f>
        <v>0</v>
      </c>
      <c r="N39" s="47">
        <f t="shared" si="17"/>
        <v>0</v>
      </c>
      <c r="R39" s="62" t="str">
        <f t="shared" si="6"/>
        <v>MAŁE</v>
      </c>
    </row>
    <row r="40" spans="4:18" ht="15" x14ac:dyDescent="0.2">
      <c r="D40" s="185"/>
      <c r="L40" s="48" t="s">
        <v>688</v>
      </c>
      <c r="M40" s="48">
        <f t="shared" si="7"/>
        <v>0</v>
      </c>
      <c r="N40" s="47">
        <f t="shared" si="17"/>
        <v>0</v>
      </c>
      <c r="R40" s="62" t="str">
        <f t="shared" si="6"/>
        <v>MAŁE</v>
      </c>
    </row>
    <row r="41" spans="4:18" ht="15" x14ac:dyDescent="0.2">
      <c r="D41" s="185"/>
      <c r="L41" s="48" t="s">
        <v>688</v>
      </c>
      <c r="M41" s="48">
        <f t="shared" ref="M41:M70" si="38">K41+I41+G41</f>
        <v>0</v>
      </c>
      <c r="N41" s="47">
        <f t="shared" si="17"/>
        <v>0</v>
      </c>
      <c r="R41" s="62" t="str">
        <f t="shared" si="6"/>
        <v>MAŁE</v>
      </c>
    </row>
    <row r="42" spans="4:18" ht="15" x14ac:dyDescent="0.2">
      <c r="D42" s="185"/>
      <c r="L42" s="48" t="s">
        <v>688</v>
      </c>
      <c r="M42" s="48">
        <f t="shared" ref="M42" si="39">IF(L42="TAK",3,K42+I42+G42)</f>
        <v>0</v>
      </c>
      <c r="N42" s="47">
        <f t="shared" si="17"/>
        <v>0</v>
      </c>
      <c r="R42" s="62" t="str">
        <f t="shared" si="6"/>
        <v>MAŁE</v>
      </c>
    </row>
    <row r="43" spans="4:18" ht="15" x14ac:dyDescent="0.2">
      <c r="D43" s="185"/>
      <c r="L43" s="48" t="s">
        <v>688</v>
      </c>
      <c r="M43" s="48">
        <f t="shared" si="7"/>
        <v>0</v>
      </c>
      <c r="N43" s="47">
        <f t="shared" si="17"/>
        <v>0</v>
      </c>
      <c r="R43" s="62" t="str">
        <f t="shared" si="6"/>
        <v>MAŁE</v>
      </c>
    </row>
    <row r="44" spans="4:18" ht="15" x14ac:dyDescent="0.2">
      <c r="D44" s="185"/>
      <c r="L44" s="48" t="s">
        <v>688</v>
      </c>
      <c r="M44" s="48">
        <f t="shared" ref="M44:M70" si="40">K44+I44+G44</f>
        <v>0</v>
      </c>
      <c r="N44" s="47">
        <f t="shared" si="17"/>
        <v>0</v>
      </c>
      <c r="R44" s="62" t="str">
        <f t="shared" si="6"/>
        <v>MAŁE</v>
      </c>
    </row>
    <row r="45" spans="4:18" ht="15" x14ac:dyDescent="0.2">
      <c r="D45" s="185"/>
      <c r="L45" s="48" t="s">
        <v>688</v>
      </c>
      <c r="M45" s="48">
        <f t="shared" ref="M45" si="41">IF(L45="TAK",3,K45+I45+G45)</f>
        <v>0</v>
      </c>
      <c r="N45" s="47">
        <f t="shared" si="17"/>
        <v>0</v>
      </c>
      <c r="R45" s="62" t="str">
        <f t="shared" si="6"/>
        <v>MAŁE</v>
      </c>
    </row>
    <row r="46" spans="4:18" ht="15" x14ac:dyDescent="0.2">
      <c r="D46" s="185"/>
      <c r="L46" s="48" t="s">
        <v>688</v>
      </c>
      <c r="M46" s="48">
        <f t="shared" si="7"/>
        <v>0</v>
      </c>
      <c r="N46" s="47">
        <f t="shared" si="17"/>
        <v>0</v>
      </c>
      <c r="R46" s="62" t="str">
        <f t="shared" si="6"/>
        <v>MAŁE</v>
      </c>
    </row>
    <row r="47" spans="4:18" ht="15" x14ac:dyDescent="0.2">
      <c r="D47" s="185"/>
      <c r="L47" s="48" t="s">
        <v>688</v>
      </c>
      <c r="M47" s="48">
        <f t="shared" ref="M47:M70" si="42">K47+I47+G47</f>
        <v>0</v>
      </c>
      <c r="N47" s="47">
        <f t="shared" si="17"/>
        <v>0</v>
      </c>
      <c r="R47" s="62" t="str">
        <f t="shared" si="6"/>
        <v>MAŁE</v>
      </c>
    </row>
    <row r="48" spans="4:18" ht="15" x14ac:dyDescent="0.2">
      <c r="D48" s="185"/>
      <c r="L48" s="48" t="s">
        <v>688</v>
      </c>
      <c r="M48" s="48">
        <f t="shared" ref="M48" si="43">IF(L48="TAK",3,K48+I48+G48)</f>
        <v>0</v>
      </c>
      <c r="N48" s="47">
        <f t="shared" si="17"/>
        <v>0</v>
      </c>
      <c r="R48" s="62" t="str">
        <f t="shared" si="6"/>
        <v>MAŁE</v>
      </c>
    </row>
    <row r="49" spans="4:18" ht="15" x14ac:dyDescent="0.2">
      <c r="D49" s="185"/>
      <c r="L49" s="48" t="s">
        <v>688</v>
      </c>
      <c r="M49" s="48">
        <f t="shared" si="7"/>
        <v>0</v>
      </c>
      <c r="N49" s="47">
        <f t="shared" si="17"/>
        <v>0</v>
      </c>
      <c r="R49" s="62" t="str">
        <f t="shared" si="6"/>
        <v>MAŁE</v>
      </c>
    </row>
    <row r="50" spans="4:18" ht="15" x14ac:dyDescent="0.2">
      <c r="D50" s="185"/>
      <c r="L50" s="48" t="s">
        <v>688</v>
      </c>
      <c r="M50" s="48">
        <f t="shared" ref="M50:M70" si="44">K50+I50+G50</f>
        <v>0</v>
      </c>
      <c r="N50" s="47">
        <f t="shared" si="17"/>
        <v>0</v>
      </c>
      <c r="R50" s="62" t="str">
        <f t="shared" si="6"/>
        <v>MAŁE</v>
      </c>
    </row>
    <row r="51" spans="4:18" ht="15" x14ac:dyDescent="0.2">
      <c r="D51" s="185"/>
      <c r="L51" s="48" t="s">
        <v>688</v>
      </c>
      <c r="M51" s="48">
        <f t="shared" ref="M51" si="45">IF(L51="TAK",3,K51+I51+G51)</f>
        <v>0</v>
      </c>
      <c r="N51" s="47">
        <f t="shared" si="17"/>
        <v>0</v>
      </c>
      <c r="R51" s="62" t="str">
        <f t="shared" si="6"/>
        <v>MAŁE</v>
      </c>
    </row>
    <row r="52" spans="4:18" ht="15" x14ac:dyDescent="0.2">
      <c r="D52" s="185"/>
      <c r="L52" s="48" t="s">
        <v>688</v>
      </c>
      <c r="M52" s="48">
        <f t="shared" si="7"/>
        <v>0</v>
      </c>
      <c r="N52" s="47">
        <f t="shared" si="17"/>
        <v>0</v>
      </c>
      <c r="R52" s="62" t="str">
        <f t="shared" si="6"/>
        <v>MAŁE</v>
      </c>
    </row>
    <row r="53" spans="4:18" ht="15" x14ac:dyDescent="0.2">
      <c r="D53" s="185"/>
      <c r="L53" s="48" t="s">
        <v>688</v>
      </c>
      <c r="M53" s="48">
        <f t="shared" ref="M53:M70" si="46">K53+I53+G53</f>
        <v>0</v>
      </c>
      <c r="N53" s="47">
        <f t="shared" si="17"/>
        <v>0</v>
      </c>
      <c r="R53" s="62" t="str">
        <f t="shared" si="6"/>
        <v>MAŁE</v>
      </c>
    </row>
    <row r="54" spans="4:18" ht="15" x14ac:dyDescent="0.2">
      <c r="D54" s="185"/>
      <c r="L54" s="48" t="s">
        <v>688</v>
      </c>
      <c r="M54" s="48">
        <f t="shared" ref="M54" si="47">IF(L54="TAK",3,K54+I54+G54)</f>
        <v>0</v>
      </c>
      <c r="N54" s="47">
        <f t="shared" si="17"/>
        <v>0</v>
      </c>
      <c r="R54" s="62" t="str">
        <f t="shared" si="6"/>
        <v>MAŁE</v>
      </c>
    </row>
    <row r="55" spans="4:18" ht="15" x14ac:dyDescent="0.2">
      <c r="D55" s="185"/>
      <c r="L55" s="48" t="s">
        <v>688</v>
      </c>
      <c r="M55" s="48">
        <f t="shared" si="7"/>
        <v>0</v>
      </c>
      <c r="N55" s="47">
        <f t="shared" si="17"/>
        <v>0</v>
      </c>
      <c r="R55" s="62" t="str">
        <f t="shared" si="6"/>
        <v>MAŁE</v>
      </c>
    </row>
    <row r="56" spans="4:18" ht="15" x14ac:dyDescent="0.2">
      <c r="D56" s="185"/>
      <c r="L56" s="48" t="s">
        <v>688</v>
      </c>
      <c r="M56" s="48">
        <f t="shared" ref="M56:M70" si="48">K56+I56+G56</f>
        <v>0</v>
      </c>
      <c r="N56" s="47">
        <f t="shared" si="17"/>
        <v>0</v>
      </c>
      <c r="R56" s="62" t="str">
        <f t="shared" si="6"/>
        <v>MAŁE</v>
      </c>
    </row>
    <row r="57" spans="4:18" ht="15" x14ac:dyDescent="0.2">
      <c r="D57" s="185"/>
      <c r="L57" s="48" t="s">
        <v>688</v>
      </c>
      <c r="M57" s="48">
        <f t="shared" ref="M57" si="49">IF(L57="TAK",3,K57+I57+G57)</f>
        <v>0</v>
      </c>
      <c r="N57" s="47">
        <f t="shared" si="17"/>
        <v>0</v>
      </c>
      <c r="R57" s="62" t="str">
        <f t="shared" si="6"/>
        <v>MAŁE</v>
      </c>
    </row>
    <row r="58" spans="4:18" ht="15" x14ac:dyDescent="0.2">
      <c r="D58" s="185"/>
      <c r="L58" s="48" t="s">
        <v>688</v>
      </c>
      <c r="M58" s="48">
        <f t="shared" si="7"/>
        <v>0</v>
      </c>
      <c r="N58" s="47">
        <f t="shared" si="17"/>
        <v>0</v>
      </c>
      <c r="R58" s="62" t="str">
        <f t="shared" si="6"/>
        <v>MAŁE</v>
      </c>
    </row>
    <row r="59" spans="4:18" ht="15" x14ac:dyDescent="0.2">
      <c r="D59" s="185"/>
      <c r="L59" s="48" t="s">
        <v>688</v>
      </c>
      <c r="M59" s="48">
        <f t="shared" ref="M59:M70" si="50">K59+I59+G59</f>
        <v>0</v>
      </c>
      <c r="N59" s="47">
        <f t="shared" si="17"/>
        <v>0</v>
      </c>
      <c r="R59" s="62" t="str">
        <f t="shared" si="6"/>
        <v>MAŁE</v>
      </c>
    </row>
    <row r="60" spans="4:18" ht="15" x14ac:dyDescent="0.2">
      <c r="D60" s="185"/>
      <c r="L60" s="48" t="s">
        <v>688</v>
      </c>
      <c r="M60" s="48">
        <f t="shared" ref="M60" si="51">IF(L60="TAK",3,K60+I60+G60)</f>
        <v>0</v>
      </c>
      <c r="N60" s="47">
        <f t="shared" si="17"/>
        <v>0</v>
      </c>
      <c r="R60" s="62" t="str">
        <f t="shared" si="6"/>
        <v>MAŁE</v>
      </c>
    </row>
    <row r="61" spans="4:18" ht="15" x14ac:dyDescent="0.2">
      <c r="D61" s="185"/>
      <c r="L61" s="48" t="s">
        <v>688</v>
      </c>
      <c r="M61" s="48">
        <f t="shared" si="7"/>
        <v>0</v>
      </c>
      <c r="N61" s="47">
        <f t="shared" si="17"/>
        <v>0</v>
      </c>
      <c r="R61" s="62" t="str">
        <f t="shared" si="6"/>
        <v>MAŁE</v>
      </c>
    </row>
    <row r="62" spans="4:18" ht="15" x14ac:dyDescent="0.2">
      <c r="D62" s="185"/>
      <c r="L62" s="48" t="s">
        <v>688</v>
      </c>
      <c r="M62" s="48">
        <f t="shared" ref="M62:M70" si="52">K62+I62+G62</f>
        <v>0</v>
      </c>
      <c r="N62" s="47">
        <f t="shared" si="17"/>
        <v>0</v>
      </c>
      <c r="R62" s="62" t="str">
        <f t="shared" si="6"/>
        <v>MAŁE</v>
      </c>
    </row>
    <row r="63" spans="4:18" ht="15" x14ac:dyDescent="0.2">
      <c r="D63" s="185"/>
      <c r="L63" s="48" t="s">
        <v>688</v>
      </c>
      <c r="M63" s="48">
        <f t="shared" ref="M63" si="53">IF(L63="TAK",3,K63+I63+G63)</f>
        <v>0</v>
      </c>
      <c r="N63" s="47">
        <f t="shared" si="17"/>
        <v>0</v>
      </c>
      <c r="R63" s="62" t="str">
        <f t="shared" si="6"/>
        <v>MAŁE</v>
      </c>
    </row>
    <row r="64" spans="4:18" ht="15" x14ac:dyDescent="0.2">
      <c r="D64" s="185"/>
      <c r="L64" s="48" t="s">
        <v>688</v>
      </c>
      <c r="M64" s="48">
        <f t="shared" si="7"/>
        <v>0</v>
      </c>
      <c r="N64" s="47">
        <f t="shared" si="17"/>
        <v>0</v>
      </c>
      <c r="R64" s="62" t="str">
        <f t="shared" si="6"/>
        <v>MAŁE</v>
      </c>
    </row>
    <row r="65" spans="4:18" ht="15" x14ac:dyDescent="0.2">
      <c r="D65" s="185"/>
      <c r="L65" s="48" t="s">
        <v>688</v>
      </c>
      <c r="M65" s="48">
        <f t="shared" ref="M65:M70" si="54">K65+I65+G65</f>
        <v>0</v>
      </c>
      <c r="N65" s="47">
        <f t="shared" si="17"/>
        <v>0</v>
      </c>
      <c r="R65" s="62" t="str">
        <f t="shared" si="6"/>
        <v>MAŁE</v>
      </c>
    </row>
    <row r="66" spans="4:18" ht="15" x14ac:dyDescent="0.2">
      <c r="D66" s="185"/>
      <c r="L66" s="48" t="s">
        <v>688</v>
      </c>
      <c r="M66" s="48">
        <f t="shared" ref="M66" si="55">IF(L66="TAK",3,K66+I66+G66)</f>
        <v>0</v>
      </c>
      <c r="N66" s="47">
        <f t="shared" si="17"/>
        <v>0</v>
      </c>
      <c r="R66" s="62" t="str">
        <f t="shared" si="6"/>
        <v>MAŁE</v>
      </c>
    </row>
    <row r="67" spans="4:18" x14ac:dyDescent="0.2">
      <c r="D67" s="185"/>
      <c r="L67" s="48" t="s">
        <v>688</v>
      </c>
      <c r="M67" s="48">
        <f t="shared" si="7"/>
        <v>0</v>
      </c>
      <c r="N67" s="47">
        <f t="shared" si="17"/>
        <v>0</v>
      </c>
    </row>
    <row r="68" spans="4:18" x14ac:dyDescent="0.2">
      <c r="D68" s="185"/>
      <c r="L68" s="48" t="s">
        <v>688</v>
      </c>
      <c r="M68" s="48">
        <f t="shared" ref="M68:M70" si="56">K68+I68+G68</f>
        <v>0</v>
      </c>
      <c r="N68" s="47">
        <f t="shared" si="17"/>
        <v>0</v>
      </c>
    </row>
    <row r="69" spans="4:18" x14ac:dyDescent="0.2">
      <c r="D69" s="185"/>
      <c r="L69" s="48" t="s">
        <v>688</v>
      </c>
      <c r="M69" s="48">
        <f t="shared" ref="M69:M70" si="57">IF(L69="TAK",3,K69+I69+G69)</f>
        <v>0</v>
      </c>
      <c r="N69" s="47">
        <f t="shared" si="17"/>
        <v>0</v>
      </c>
    </row>
    <row r="70" spans="4:18" ht="17" thickBot="1" x14ac:dyDescent="0.25">
      <c r="D70" s="186"/>
      <c r="L70" s="48" t="s">
        <v>688</v>
      </c>
      <c r="M70" s="48">
        <f t="shared" si="57"/>
        <v>0</v>
      </c>
      <c r="N70" s="49">
        <f t="shared" si="17"/>
        <v>0</v>
      </c>
    </row>
    <row r="71" spans="4:18" ht="17" thickTop="1" x14ac:dyDescent="0.2"/>
  </sheetData>
  <mergeCells count="10">
    <mergeCell ref="D2:D70"/>
    <mergeCell ref="A14:A28"/>
    <mergeCell ref="B14:B28"/>
    <mergeCell ref="C14:C28"/>
    <mergeCell ref="A2:A5"/>
    <mergeCell ref="B2:B5"/>
    <mergeCell ref="C2:C5"/>
    <mergeCell ref="A6:A13"/>
    <mergeCell ref="B6:B13"/>
    <mergeCell ref="C6:C13"/>
  </mergeCells>
  <conditionalFormatting sqref="Q1:Q28">
    <cfRule type="containsText" dxfId="152" priority="31" operator="containsText" text="WYSOKIE">
      <formula>NOT(ISERROR(SEARCH("WYSOKIE",Q1)))</formula>
    </cfRule>
    <cfRule type="containsText" dxfId="151" priority="32" operator="containsText" text="ŚREDNIE">
      <formula>NOT(ISERROR(SEARCH("ŚREDNIE",Q1)))</formula>
    </cfRule>
    <cfRule type="containsText" dxfId="150" priority="33"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59" priority="4" operator="containsText" text="ŚREDNIE">
      <formula>NOT(ISERROR(SEARCH("ŚREDNIE",N2)))</formula>
    </cfRule>
    <cfRule type="containsText" dxfId="58" priority="5" operator="containsText" text="WYSOKIE">
      <formula>NOT(ISERROR(SEARCH("WYSOKIE",N2)))</formula>
    </cfRule>
    <cfRule type="containsText" dxfId="57"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2" priority="1" operator="containsText" text="WYSOKIE">
      <formula>NOT(ISERROR(SEARCH("WYSOKIE",R1)))</formula>
    </cfRule>
    <cfRule type="containsText" dxfId="1" priority="2" operator="containsText" text="ŚREDNIE">
      <formula>NOT(ISERROR(SEARCH("ŚREDNIE",R1)))</formula>
    </cfRule>
  </conditionalFormatting>
  <conditionalFormatting sqref="R2:R66">
    <cfRule type="containsText" dxfId="0" priority="3" operator="containsText" text="MAŁE">
      <formula>NOT(ISERROR(SEARCH("MAŁE",R2)))</formula>
    </cfRule>
  </conditionalFormatting>
  <dataValidations count="1">
    <dataValidation type="list" showInputMessage="1" showErrorMessage="1" errorTitle="Błędne dane" error="Wartość danych spoza zakresu" sqref="Q2:Q28" xr:uid="{C0415FDC-14F8-4611-8DFB-1B1F0300E643}">
      <formula1>"MAŁE,ŚREDNIE,WYSOKIE"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8C3E3-17F1-4D8D-92C1-F5107DD7E87E}">
  <dimension ref="A1:S71"/>
  <sheetViews>
    <sheetView topLeftCell="F62" workbookViewId="0">
      <selection activeCell="R62" sqref="R1:R1048576"/>
    </sheetView>
  </sheetViews>
  <sheetFormatPr baseColWidth="10" defaultColWidth="8.83203125" defaultRowHeight="16" x14ac:dyDescent="0.2"/>
  <cols>
    <col min="1" max="1" width="6.83203125" customWidth="1"/>
    <col min="2" max="2" width="25.5" customWidth="1"/>
    <col min="3" max="3" width="21.1640625" customWidth="1"/>
    <col min="4" max="4" width="37" style="29" customWidth="1"/>
    <col min="5" max="5" width="39" customWidth="1"/>
    <col min="6" max="6" width="39.5" customWidth="1"/>
    <col min="8" max="8" width="40.1640625" customWidth="1"/>
    <col min="10" max="10" width="38.6640625" customWidth="1"/>
    <col min="12" max="12" width="22.33203125" style="29" customWidth="1"/>
    <col min="13" max="14" width="10.5" style="29"/>
    <col min="18" max="18" width="10.33203125" customWidth="1"/>
    <col min="19" max="19" width="28" customWidth="1"/>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61" thickTop="1" x14ac:dyDescent="0.2">
      <c r="A2" s="153">
        <v>8</v>
      </c>
      <c r="B2" s="154" t="s">
        <v>677</v>
      </c>
      <c r="C2" s="152" t="s">
        <v>3</v>
      </c>
      <c r="D2" s="184" t="s">
        <v>690</v>
      </c>
      <c r="E2" s="24" t="s">
        <v>53</v>
      </c>
      <c r="F2" s="24" t="s">
        <v>54</v>
      </c>
      <c r="G2" s="47">
        <f>IF(OR(LEFT(F2,3)="Tak",LEFT(F2,3)="Moż"),1,0)</f>
        <v>1</v>
      </c>
      <c r="H2" s="24" t="s">
        <v>55</v>
      </c>
      <c r="I2" s="48">
        <f>IF(OR(LEFT(H2,3)="Tak",LEFT(H2,3)="Moż"),1,0)</f>
        <v>1</v>
      </c>
      <c r="J2" s="24" t="s">
        <v>62</v>
      </c>
      <c r="K2" s="48">
        <v>0</v>
      </c>
      <c r="L2" s="48" t="s">
        <v>688</v>
      </c>
      <c r="M2" s="48">
        <f>IF(L2="TAK",3,K2+I2+G2)</f>
        <v>2</v>
      </c>
      <c r="N2" s="47" t="str">
        <f>IF(M2=1,"MAŁE",IF(M2=2,"ŚREDNIE",IF(M2=3,"WYSOKIE",)))</f>
        <v>ŚREDNIE</v>
      </c>
      <c r="O2" s="24"/>
      <c r="P2" s="48">
        <f>IF(Q2="MAŁE",1,IF(Q2="ŚREDNIE",2,IF(Q2="WYSOKIE",3,"BŁĄD")))</f>
        <v>1</v>
      </c>
      <c r="Q2" s="61" t="s">
        <v>655</v>
      </c>
      <c r="R2" s="62" t="str">
        <f>IF((M2*P2)&lt;=2,"MAŁE",IF((M2*P2)&lt;6,"ŚREDNIE",IF((M2*P2)&gt;=6,"WYSOKIE")))</f>
        <v>MAŁE</v>
      </c>
      <c r="S2" s="28" t="str">
        <f>IF(R2="MAŁE","Akceptacja - nie są wymagane działania",IF(R2="ŚREDNIE","Możliwe działania zapobiegające",IF(R2="WYSOKIE","Wskaż działania zapobiegające ryzyku",0)))</f>
        <v>Akceptacja - nie są wymagane działania</v>
      </c>
    </row>
    <row r="3" spans="1:19" ht="60" x14ac:dyDescent="0.2">
      <c r="A3" s="146"/>
      <c r="B3" s="147"/>
      <c r="C3" s="150"/>
      <c r="D3" s="185"/>
      <c r="E3" s="24" t="s">
        <v>63</v>
      </c>
      <c r="F3" s="24" t="s">
        <v>64</v>
      </c>
      <c r="G3" s="47">
        <f t="shared" ref="G3:G66" si="0">IF(OR(LEFT(F3,3)="Tak",LEFT(F3,3)="Moż"),1,0)</f>
        <v>1</v>
      </c>
      <c r="H3" s="24" t="s">
        <v>65</v>
      </c>
      <c r="I3" s="48">
        <f t="shared" ref="I3" si="1">IF(OR(LEFT(H3,3)="Tak",LEFT(H3,3)="Moż"),1,0)</f>
        <v>1</v>
      </c>
      <c r="J3" s="24" t="s">
        <v>66</v>
      </c>
      <c r="K3" s="48">
        <f t="shared" ref="K3" si="2">IF(OR(LEFT(J3,3)="Tak",LEFT(J3,3)="Moż"),1,0)</f>
        <v>1</v>
      </c>
      <c r="L3" s="48" t="s">
        <v>688</v>
      </c>
      <c r="M3" s="48">
        <f>IF(L3="TAK",3,K3+I3+G3)</f>
        <v>3</v>
      </c>
      <c r="N3" s="47" t="str">
        <f t="shared" ref="N3:N11" si="3">IF((G3=1)+(I3=1)+(K3=1)=1,"MAŁE",IF((G3=1)+(I3=1)+(K3=1)=2,"ŚREDNIE",IF((G3=1)+(I3=1)+(K3=1)=3,"WYSOKIE",)))</f>
        <v>WYSOKIE</v>
      </c>
      <c r="O3" s="24"/>
      <c r="P3" s="48">
        <f t="shared" ref="P3:P66" si="4">IF(Q3="MAŁE",1,IF(Q3="ŚREDNIE",2,IF(Q3="WYSOKIE",3,"BŁĄD")))</f>
        <v>1</v>
      </c>
      <c r="Q3" s="61" t="s">
        <v>655</v>
      </c>
      <c r="R3" s="62" t="str">
        <f t="shared" ref="R3:R66" si="5">IF((M3*P3)&lt;=2,"MAŁE",IF((M3*P3)&lt;6,"ŚREDNIE",IF((M3*P3)&gt;=6,"WYSOKIE")))</f>
        <v>ŚREDNIE</v>
      </c>
      <c r="S3" s="28" t="str">
        <f t="shared" ref="S3:S66" si="6">IF(R3="MAŁE","Akceptacja - nie są wymagane działania",IF(R3="ŚREDNIE","Możliwe działania zapobiegające",IF(R3="WYSOKIE","Wskaż działania zapobiegające ryzyku",0)))</f>
        <v>Możliwe działania zapobiegające</v>
      </c>
    </row>
    <row r="4" spans="1:19" ht="45" x14ac:dyDescent="0.2">
      <c r="A4" s="146"/>
      <c r="B4" s="147"/>
      <c r="C4" s="150"/>
      <c r="D4" s="185"/>
      <c r="E4" s="24" t="s">
        <v>67</v>
      </c>
      <c r="F4" s="24" t="s">
        <v>68</v>
      </c>
      <c r="G4" s="47">
        <f t="shared" si="0"/>
        <v>0</v>
      </c>
      <c r="H4" s="24" t="s">
        <v>69</v>
      </c>
      <c r="I4" s="48">
        <v>1</v>
      </c>
      <c r="J4" s="24" t="s">
        <v>70</v>
      </c>
      <c r="K4" s="48">
        <v>1</v>
      </c>
      <c r="L4" s="48" t="s">
        <v>688</v>
      </c>
      <c r="M4" s="48">
        <f t="shared" ref="M4:M67" si="7">IF(L4="TAK",3,K4+I4+G4)</f>
        <v>2</v>
      </c>
      <c r="N4" s="47" t="str">
        <f t="shared" si="3"/>
        <v>ŚREDNIE</v>
      </c>
      <c r="O4" s="24"/>
      <c r="P4" s="48">
        <f t="shared" si="4"/>
        <v>1</v>
      </c>
      <c r="Q4" s="61" t="s">
        <v>655</v>
      </c>
      <c r="R4" s="62" t="str">
        <f t="shared" si="5"/>
        <v>MAŁE</v>
      </c>
      <c r="S4" s="28" t="str">
        <f t="shared" si="6"/>
        <v>Akceptacja - nie są wymagane działania</v>
      </c>
    </row>
    <row r="5" spans="1:19" ht="45" x14ac:dyDescent="0.2">
      <c r="A5" s="146"/>
      <c r="B5" s="147"/>
      <c r="C5" s="150"/>
      <c r="D5" s="185"/>
      <c r="E5" s="24" t="s">
        <v>71</v>
      </c>
      <c r="F5" s="24" t="s">
        <v>72</v>
      </c>
      <c r="G5" s="47">
        <f t="shared" si="0"/>
        <v>1</v>
      </c>
      <c r="H5" s="24" t="s">
        <v>73</v>
      </c>
      <c r="I5" s="48">
        <f t="shared" ref="I5:I66" si="8">IF(OR(LEFT(H5,3)="Tak",LEFT(H5,3)="Moż"),1,0)</f>
        <v>1</v>
      </c>
      <c r="J5" s="24" t="s">
        <v>74</v>
      </c>
      <c r="K5" s="48">
        <f t="shared" ref="K5:K66" si="9">IF(OR(LEFT(J5,3)="Tak",LEFT(J5,3)="Moż"),1,0)</f>
        <v>1</v>
      </c>
      <c r="L5" s="48" t="s">
        <v>688</v>
      </c>
      <c r="M5" s="48">
        <f t="shared" ref="M5:M36" si="10">K5+I5+G5</f>
        <v>3</v>
      </c>
      <c r="N5" s="47" t="str">
        <f t="shared" si="3"/>
        <v>WYSOKIE</v>
      </c>
      <c r="O5" s="24"/>
      <c r="P5" s="48">
        <f t="shared" si="4"/>
        <v>1</v>
      </c>
      <c r="Q5" s="61" t="s">
        <v>655</v>
      </c>
      <c r="R5" s="62" t="str">
        <f t="shared" si="5"/>
        <v>ŚREDNIE</v>
      </c>
      <c r="S5" s="28" t="str">
        <f t="shared" si="6"/>
        <v>Możliwe działania zapobiegające</v>
      </c>
    </row>
    <row r="6" spans="1:19" ht="60" x14ac:dyDescent="0.2">
      <c r="A6" s="146"/>
      <c r="B6" s="147"/>
      <c r="C6" s="150"/>
      <c r="D6" s="185"/>
      <c r="E6" s="24" t="s">
        <v>75</v>
      </c>
      <c r="F6" s="24" t="s">
        <v>76</v>
      </c>
      <c r="G6" s="47">
        <f t="shared" si="0"/>
        <v>1</v>
      </c>
      <c r="H6" s="24" t="s">
        <v>77</v>
      </c>
      <c r="I6" s="48">
        <f t="shared" si="8"/>
        <v>1</v>
      </c>
      <c r="J6" s="24" t="s">
        <v>651</v>
      </c>
      <c r="K6" s="48">
        <f t="shared" si="9"/>
        <v>1</v>
      </c>
      <c r="L6" s="48" t="s">
        <v>688</v>
      </c>
      <c r="M6" s="48">
        <f t="shared" ref="M6" si="11">IF(L6="TAK",3,K6+I6+G6)</f>
        <v>3</v>
      </c>
      <c r="N6" s="47" t="str">
        <f t="shared" si="3"/>
        <v>WYSOKIE</v>
      </c>
      <c r="O6" s="24"/>
      <c r="P6" s="48">
        <f t="shared" si="4"/>
        <v>1</v>
      </c>
      <c r="Q6" s="61" t="s">
        <v>655</v>
      </c>
      <c r="R6" s="62" t="str">
        <f t="shared" si="5"/>
        <v>ŚREDNIE</v>
      </c>
      <c r="S6" s="28" t="str">
        <f t="shared" si="6"/>
        <v>Możliwe działania zapobiegające</v>
      </c>
    </row>
    <row r="7" spans="1:19" ht="60" x14ac:dyDescent="0.2">
      <c r="A7" s="146"/>
      <c r="B7" s="147"/>
      <c r="C7" s="150"/>
      <c r="D7" s="185"/>
      <c r="E7" s="24" t="s">
        <v>162</v>
      </c>
      <c r="F7" s="24" t="s">
        <v>163</v>
      </c>
      <c r="G7" s="47">
        <f t="shared" si="0"/>
        <v>0</v>
      </c>
      <c r="H7" s="24" t="s">
        <v>164</v>
      </c>
      <c r="I7" s="48">
        <f t="shared" si="8"/>
        <v>1</v>
      </c>
      <c r="J7" s="24" t="s">
        <v>165</v>
      </c>
      <c r="K7" s="48">
        <f t="shared" si="9"/>
        <v>1</v>
      </c>
      <c r="L7" s="48" t="s">
        <v>688</v>
      </c>
      <c r="M7" s="48">
        <f t="shared" si="7"/>
        <v>2</v>
      </c>
      <c r="N7" s="47" t="str">
        <f t="shared" si="3"/>
        <v>ŚREDNIE</v>
      </c>
      <c r="O7" s="24"/>
      <c r="P7" s="48">
        <f t="shared" si="4"/>
        <v>1</v>
      </c>
      <c r="Q7" s="61" t="s">
        <v>655</v>
      </c>
      <c r="R7" s="62" t="str">
        <f t="shared" si="5"/>
        <v>MAŁE</v>
      </c>
      <c r="S7" s="28" t="str">
        <f t="shared" si="6"/>
        <v>Akceptacja - nie są wymagane działania</v>
      </c>
    </row>
    <row r="8" spans="1:19" ht="60" x14ac:dyDescent="0.2">
      <c r="A8" s="146"/>
      <c r="B8" s="147"/>
      <c r="C8" s="150"/>
      <c r="D8" s="185"/>
      <c r="E8" s="24" t="s">
        <v>166</v>
      </c>
      <c r="F8" s="24" t="s">
        <v>167</v>
      </c>
      <c r="G8" s="47">
        <f t="shared" si="0"/>
        <v>1</v>
      </c>
      <c r="H8" s="24" t="s">
        <v>168</v>
      </c>
      <c r="I8" s="48">
        <f t="shared" si="8"/>
        <v>1</v>
      </c>
      <c r="J8" s="24" t="s">
        <v>169</v>
      </c>
      <c r="K8" s="48">
        <f t="shared" si="9"/>
        <v>1</v>
      </c>
      <c r="L8" s="48" t="s">
        <v>688</v>
      </c>
      <c r="M8" s="48">
        <f t="shared" ref="M8:M39" si="12">K8+I8+G8</f>
        <v>3</v>
      </c>
      <c r="N8" s="47" t="str">
        <f t="shared" si="3"/>
        <v>WYSOKIE</v>
      </c>
      <c r="O8" s="24"/>
      <c r="P8" s="48">
        <f t="shared" si="4"/>
        <v>1</v>
      </c>
      <c r="Q8" s="61" t="s">
        <v>655</v>
      </c>
      <c r="R8" s="62" t="str">
        <f t="shared" si="5"/>
        <v>ŚREDNIE</v>
      </c>
      <c r="S8" s="28" t="str">
        <f t="shared" si="6"/>
        <v>Możliwe działania zapobiegające</v>
      </c>
    </row>
    <row r="9" spans="1:19" ht="60" x14ac:dyDescent="0.2">
      <c r="A9" s="146"/>
      <c r="B9" s="147"/>
      <c r="C9" s="150"/>
      <c r="D9" s="185"/>
      <c r="E9" s="24" t="s">
        <v>170</v>
      </c>
      <c r="F9" s="24" t="s">
        <v>171</v>
      </c>
      <c r="G9" s="47">
        <f t="shared" si="0"/>
        <v>1</v>
      </c>
      <c r="H9" s="24" t="s">
        <v>172</v>
      </c>
      <c r="I9" s="48">
        <f t="shared" si="8"/>
        <v>1</v>
      </c>
      <c r="J9" s="24" t="s">
        <v>173</v>
      </c>
      <c r="K9" s="48">
        <f t="shared" si="9"/>
        <v>1</v>
      </c>
      <c r="L9" s="48" t="s">
        <v>688</v>
      </c>
      <c r="M9" s="48">
        <f t="shared" ref="M9" si="13">IF(L9="TAK",3,K9+I9+G9)</f>
        <v>3</v>
      </c>
      <c r="N9" s="47" t="str">
        <f t="shared" si="3"/>
        <v>WYSOKIE</v>
      </c>
      <c r="O9" s="24"/>
      <c r="P9" s="48">
        <f t="shared" si="4"/>
        <v>1</v>
      </c>
      <c r="Q9" s="61" t="s">
        <v>655</v>
      </c>
      <c r="R9" s="62" t="str">
        <f t="shared" si="5"/>
        <v>ŚREDNIE</v>
      </c>
      <c r="S9" s="28" t="str">
        <f t="shared" si="6"/>
        <v>Możliwe działania zapobiegające</v>
      </c>
    </row>
    <row r="10" spans="1:19" ht="60" x14ac:dyDescent="0.2">
      <c r="A10" s="146"/>
      <c r="B10" s="147"/>
      <c r="C10" s="150"/>
      <c r="D10" s="185"/>
      <c r="E10" s="24" t="s">
        <v>174</v>
      </c>
      <c r="F10" s="24" t="s">
        <v>175</v>
      </c>
      <c r="G10" s="47">
        <f t="shared" si="0"/>
        <v>1</v>
      </c>
      <c r="H10" s="24" t="s">
        <v>176</v>
      </c>
      <c r="I10" s="48">
        <f t="shared" si="8"/>
        <v>1</v>
      </c>
      <c r="J10" s="24" t="s">
        <v>177</v>
      </c>
      <c r="K10" s="48">
        <f t="shared" si="9"/>
        <v>1</v>
      </c>
      <c r="L10" s="48" t="s">
        <v>688</v>
      </c>
      <c r="M10" s="48">
        <f t="shared" si="7"/>
        <v>3</v>
      </c>
      <c r="N10" s="47" t="str">
        <f t="shared" si="3"/>
        <v>WYSOKIE</v>
      </c>
      <c r="O10" s="24"/>
      <c r="P10" s="48">
        <f t="shared" si="4"/>
        <v>1</v>
      </c>
      <c r="Q10" s="61" t="s">
        <v>655</v>
      </c>
      <c r="R10" s="62" t="str">
        <f t="shared" si="5"/>
        <v>ŚREDNIE</v>
      </c>
      <c r="S10" s="28" t="str">
        <f t="shared" si="6"/>
        <v>Możliwe działania zapobiegające</v>
      </c>
    </row>
    <row r="11" spans="1:19" ht="60" x14ac:dyDescent="0.2">
      <c r="A11" s="146">
        <v>8</v>
      </c>
      <c r="B11" s="147" t="s">
        <v>677</v>
      </c>
      <c r="C11" s="150" t="s">
        <v>15</v>
      </c>
      <c r="D11" s="185"/>
      <c r="E11" s="24" t="s">
        <v>198</v>
      </c>
      <c r="F11" s="24" t="s">
        <v>199</v>
      </c>
      <c r="G11" s="47">
        <f t="shared" si="0"/>
        <v>0</v>
      </c>
      <c r="H11" s="24" t="s">
        <v>200</v>
      </c>
      <c r="I11" s="48">
        <f t="shared" si="8"/>
        <v>1</v>
      </c>
      <c r="J11" s="24" t="s">
        <v>201</v>
      </c>
      <c r="K11" s="48">
        <f t="shared" si="9"/>
        <v>1</v>
      </c>
      <c r="L11" s="48" t="s">
        <v>688</v>
      </c>
      <c r="M11" s="48">
        <f t="shared" ref="M11:M42" si="14">K11+I11+G11</f>
        <v>2</v>
      </c>
      <c r="N11" s="47" t="str">
        <f t="shared" si="3"/>
        <v>ŚREDNIE</v>
      </c>
      <c r="O11" s="24"/>
      <c r="P11" s="48">
        <f t="shared" si="4"/>
        <v>1</v>
      </c>
      <c r="Q11" s="61" t="s">
        <v>655</v>
      </c>
      <c r="R11" s="62" t="str">
        <f t="shared" si="5"/>
        <v>MAŁE</v>
      </c>
      <c r="S11" s="28" t="str">
        <f t="shared" si="6"/>
        <v>Akceptacja - nie są wymagane działania</v>
      </c>
    </row>
    <row r="12" spans="1:19" ht="60" x14ac:dyDescent="0.2">
      <c r="A12" s="146"/>
      <c r="B12" s="147"/>
      <c r="C12" s="150"/>
      <c r="D12" s="185"/>
      <c r="E12" s="24" t="s">
        <v>202</v>
      </c>
      <c r="F12" s="24" t="s">
        <v>203</v>
      </c>
      <c r="G12" s="47">
        <f t="shared" si="0"/>
        <v>0</v>
      </c>
      <c r="H12" s="24" t="s">
        <v>204</v>
      </c>
      <c r="I12" s="48">
        <f t="shared" si="8"/>
        <v>1</v>
      </c>
      <c r="J12" s="24" t="s">
        <v>205</v>
      </c>
      <c r="K12" s="48">
        <f t="shared" si="9"/>
        <v>1</v>
      </c>
      <c r="L12" s="48" t="s">
        <v>688</v>
      </c>
      <c r="M12" s="48">
        <f t="shared" ref="M12" si="15">IF(L12="TAK",3,K12+I12+G12)</f>
        <v>2</v>
      </c>
      <c r="N12" s="47" t="str">
        <f>IF((G12=1)+(I12=1)+(K12=1)=1,"MAŁE",IF((G12=1)+(I12=1)+(K12=1)=2,"ŚREDNIE",IF((G12=1)+(I12=1)+(K12=1)=3,"WYSOKIE",)))</f>
        <v>ŚREDNIE</v>
      </c>
      <c r="O12" s="24"/>
      <c r="P12" s="48">
        <f t="shared" si="4"/>
        <v>1</v>
      </c>
      <c r="Q12" s="61" t="s">
        <v>655</v>
      </c>
      <c r="R12" s="62" t="str">
        <f t="shared" si="5"/>
        <v>MAŁE</v>
      </c>
      <c r="S12" s="28" t="str">
        <f t="shared" si="6"/>
        <v>Akceptacja - nie są wymagane działania</v>
      </c>
    </row>
    <row r="13" spans="1:19" ht="60" x14ac:dyDescent="0.2">
      <c r="A13" s="146"/>
      <c r="B13" s="147"/>
      <c r="C13" s="150"/>
      <c r="D13" s="185"/>
      <c r="E13" s="24" t="s">
        <v>206</v>
      </c>
      <c r="F13" s="24" t="s">
        <v>207</v>
      </c>
      <c r="G13" s="47">
        <f t="shared" si="0"/>
        <v>1</v>
      </c>
      <c r="H13" s="24" t="s">
        <v>208</v>
      </c>
      <c r="I13" s="48">
        <f t="shared" si="8"/>
        <v>0</v>
      </c>
      <c r="J13" s="24" t="s">
        <v>209</v>
      </c>
      <c r="K13" s="48">
        <f t="shared" si="9"/>
        <v>1</v>
      </c>
      <c r="L13" s="48" t="s">
        <v>688</v>
      </c>
      <c r="M13" s="48">
        <f t="shared" si="7"/>
        <v>2</v>
      </c>
      <c r="N13" s="47" t="str">
        <f>IF((G13=1)+(I13=1)+(K13=1)=1,"MAŁE",IF((G13=1)+(I13=1)+(K13=1)=2,"ŚREDNIE",IF((G13=1)+(I13=1)+(K13=1)=3,"WYSOKIE",)))</f>
        <v>ŚREDNIE</v>
      </c>
      <c r="O13" s="24"/>
      <c r="P13" s="48">
        <f t="shared" si="4"/>
        <v>1</v>
      </c>
      <c r="Q13" s="61" t="s">
        <v>655</v>
      </c>
      <c r="R13" s="62" t="str">
        <f t="shared" si="5"/>
        <v>MAŁE</v>
      </c>
      <c r="S13" s="28" t="str">
        <f t="shared" si="6"/>
        <v>Akceptacja - nie są wymagane działania</v>
      </c>
    </row>
    <row r="14" spans="1:19" ht="60" x14ac:dyDescent="0.2">
      <c r="A14" s="146"/>
      <c r="B14" s="147"/>
      <c r="C14" s="150"/>
      <c r="D14" s="185"/>
      <c r="E14" s="24" t="s">
        <v>210</v>
      </c>
      <c r="F14" s="24" t="s">
        <v>211</v>
      </c>
      <c r="G14" s="47">
        <f t="shared" si="0"/>
        <v>1</v>
      </c>
      <c r="H14" s="24" t="s">
        <v>212</v>
      </c>
      <c r="I14" s="48">
        <f t="shared" si="8"/>
        <v>1</v>
      </c>
      <c r="J14" s="24" t="s">
        <v>213</v>
      </c>
      <c r="K14" s="48">
        <f t="shared" si="9"/>
        <v>1</v>
      </c>
      <c r="L14" s="48" t="s">
        <v>688</v>
      </c>
      <c r="M14" s="48">
        <f t="shared" ref="M14:M45" si="16">K14+I14+G14</f>
        <v>3</v>
      </c>
      <c r="N14" s="47" t="str">
        <f>IF((G14=1)+(I14=1)+(K14=1)=1,"MAŁE",IF((G14=1)+(I14=1)+(K14=1)=2,"ŚREDNIE",IF((G14=1)+(I14=1)+(K14=1)=3,"WYSOKIE",)))</f>
        <v>WYSOKIE</v>
      </c>
      <c r="O14" s="24"/>
      <c r="P14" s="48">
        <f t="shared" si="4"/>
        <v>1</v>
      </c>
      <c r="Q14" s="61" t="s">
        <v>655</v>
      </c>
      <c r="R14" s="62" t="str">
        <f t="shared" si="5"/>
        <v>ŚREDNIE</v>
      </c>
      <c r="S14" s="28" t="str">
        <f t="shared" si="6"/>
        <v>Możliwe działania zapobiegające</v>
      </c>
    </row>
    <row r="15" spans="1:19" ht="60" x14ac:dyDescent="0.2">
      <c r="A15" s="146"/>
      <c r="B15" s="147"/>
      <c r="C15" s="150"/>
      <c r="D15" s="185"/>
      <c r="E15" s="24" t="s">
        <v>214</v>
      </c>
      <c r="F15" s="24" t="s">
        <v>215</v>
      </c>
      <c r="G15" s="47">
        <f t="shared" si="0"/>
        <v>1</v>
      </c>
      <c r="H15" s="24" t="s">
        <v>216</v>
      </c>
      <c r="I15" s="48">
        <f t="shared" si="8"/>
        <v>1</v>
      </c>
      <c r="J15" s="24" t="s">
        <v>217</v>
      </c>
      <c r="K15" s="48">
        <f t="shared" si="9"/>
        <v>0</v>
      </c>
      <c r="L15" s="48" t="s">
        <v>688</v>
      </c>
      <c r="M15" s="48">
        <f t="shared" ref="M15" si="17">IF(L15="TAK",3,K15+I15+G15)</f>
        <v>2</v>
      </c>
      <c r="N15" s="47" t="str">
        <f t="shared" ref="N15:N70" si="18">IF((G15=1)+(I15=1)+(K15=1)=1,"MAŁE",IF((G15=1)+(I15=1)+(K15=1)=2,"ŚREDNIE",IF((G15=1)+(I15=1)+(K15=1)=3,"WYSOKIE",)))</f>
        <v>ŚREDNIE</v>
      </c>
      <c r="O15" s="24"/>
      <c r="P15" s="48">
        <f t="shared" si="4"/>
        <v>1</v>
      </c>
      <c r="Q15" s="61" t="s">
        <v>655</v>
      </c>
      <c r="R15" s="62" t="str">
        <f t="shared" si="5"/>
        <v>MAŁE</v>
      </c>
      <c r="S15" s="28" t="str">
        <f t="shared" si="6"/>
        <v>Akceptacja - nie są wymagane działania</v>
      </c>
    </row>
    <row r="16" spans="1:19" ht="75" x14ac:dyDescent="0.2">
      <c r="A16" s="146"/>
      <c r="B16" s="147"/>
      <c r="C16" s="150"/>
      <c r="D16" s="185"/>
      <c r="E16" s="24" t="s">
        <v>218</v>
      </c>
      <c r="F16" s="24" t="s">
        <v>219</v>
      </c>
      <c r="G16" s="47">
        <f t="shared" si="0"/>
        <v>0</v>
      </c>
      <c r="H16" s="24" t="s">
        <v>220</v>
      </c>
      <c r="I16" s="48">
        <f t="shared" si="8"/>
        <v>1</v>
      </c>
      <c r="J16" s="24" t="s">
        <v>221</v>
      </c>
      <c r="K16" s="48">
        <f t="shared" si="9"/>
        <v>1</v>
      </c>
      <c r="L16" s="48" t="s">
        <v>688</v>
      </c>
      <c r="M16" s="48">
        <f t="shared" si="7"/>
        <v>2</v>
      </c>
      <c r="N16" s="47" t="str">
        <f t="shared" si="18"/>
        <v>ŚREDNIE</v>
      </c>
      <c r="O16" s="24"/>
      <c r="P16" s="48">
        <f t="shared" si="4"/>
        <v>1</v>
      </c>
      <c r="Q16" s="61" t="s">
        <v>655</v>
      </c>
      <c r="R16" s="62" t="str">
        <f t="shared" si="5"/>
        <v>MAŁE</v>
      </c>
      <c r="S16" s="28" t="str">
        <f t="shared" si="6"/>
        <v>Akceptacja - nie są wymagane działania</v>
      </c>
    </row>
    <row r="17" spans="1:19" ht="60" x14ac:dyDescent="0.2">
      <c r="A17" s="146"/>
      <c r="B17" s="147"/>
      <c r="C17" s="150"/>
      <c r="D17" s="185"/>
      <c r="E17" s="24" t="s">
        <v>222</v>
      </c>
      <c r="F17" s="24" t="s">
        <v>223</v>
      </c>
      <c r="G17" s="47">
        <f t="shared" si="0"/>
        <v>1</v>
      </c>
      <c r="H17" s="24" t="s">
        <v>224</v>
      </c>
      <c r="I17" s="48">
        <f t="shared" si="8"/>
        <v>1</v>
      </c>
      <c r="J17" s="24" t="s">
        <v>225</v>
      </c>
      <c r="K17" s="48">
        <f t="shared" si="9"/>
        <v>1</v>
      </c>
      <c r="L17" s="48" t="s">
        <v>688</v>
      </c>
      <c r="M17" s="48">
        <f t="shared" ref="M17:M48" si="19">K17+I17+G17</f>
        <v>3</v>
      </c>
      <c r="N17" s="47" t="str">
        <f t="shared" si="18"/>
        <v>WYSOKIE</v>
      </c>
      <c r="O17" s="24"/>
      <c r="P17" s="48">
        <f t="shared" si="4"/>
        <v>1</v>
      </c>
      <c r="Q17" s="61" t="s">
        <v>655</v>
      </c>
      <c r="R17" s="62" t="str">
        <f t="shared" si="5"/>
        <v>ŚREDNIE</v>
      </c>
      <c r="S17" s="28" t="str">
        <f t="shared" si="6"/>
        <v>Możliwe działania zapobiegające</v>
      </c>
    </row>
    <row r="18" spans="1:19" ht="60" x14ac:dyDescent="0.2">
      <c r="A18" s="146"/>
      <c r="B18" s="147"/>
      <c r="C18" s="150"/>
      <c r="D18" s="185"/>
      <c r="E18" s="24" t="s">
        <v>226</v>
      </c>
      <c r="F18" s="24" t="s">
        <v>227</v>
      </c>
      <c r="G18" s="47">
        <f t="shared" si="0"/>
        <v>0</v>
      </c>
      <c r="H18" s="24" t="s">
        <v>228</v>
      </c>
      <c r="I18" s="48">
        <f t="shared" si="8"/>
        <v>1</v>
      </c>
      <c r="J18" s="24" t="s">
        <v>229</v>
      </c>
      <c r="K18" s="48">
        <f t="shared" si="9"/>
        <v>1</v>
      </c>
      <c r="L18" s="48" t="s">
        <v>688</v>
      </c>
      <c r="M18" s="48">
        <f t="shared" ref="M18" si="20">IF(L18="TAK",3,K18+I18+G18)</f>
        <v>2</v>
      </c>
      <c r="N18" s="47" t="str">
        <f t="shared" si="18"/>
        <v>ŚREDNIE</v>
      </c>
      <c r="O18" s="24"/>
      <c r="P18" s="48">
        <f t="shared" si="4"/>
        <v>1</v>
      </c>
      <c r="Q18" s="61" t="s">
        <v>655</v>
      </c>
      <c r="R18" s="62" t="str">
        <f t="shared" si="5"/>
        <v>MAŁE</v>
      </c>
      <c r="S18" s="28" t="str">
        <f t="shared" si="6"/>
        <v>Akceptacja - nie są wymagane działania</v>
      </c>
    </row>
    <row r="19" spans="1:19" ht="75" x14ac:dyDescent="0.2">
      <c r="A19" s="146"/>
      <c r="B19" s="147"/>
      <c r="C19" s="150"/>
      <c r="D19" s="185"/>
      <c r="E19" s="24" t="s">
        <v>230</v>
      </c>
      <c r="F19" s="24" t="s">
        <v>231</v>
      </c>
      <c r="G19" s="47">
        <f t="shared" si="0"/>
        <v>0</v>
      </c>
      <c r="H19" s="24" t="s">
        <v>232</v>
      </c>
      <c r="I19" s="48">
        <f t="shared" si="8"/>
        <v>1</v>
      </c>
      <c r="J19" s="24" t="s">
        <v>233</v>
      </c>
      <c r="K19" s="48">
        <f t="shared" si="9"/>
        <v>1</v>
      </c>
      <c r="L19" s="48" t="s">
        <v>688</v>
      </c>
      <c r="M19" s="48">
        <f t="shared" si="7"/>
        <v>2</v>
      </c>
      <c r="N19" s="47" t="str">
        <f t="shared" si="18"/>
        <v>ŚREDNIE</v>
      </c>
      <c r="O19" s="24"/>
      <c r="P19" s="48">
        <f t="shared" si="4"/>
        <v>1</v>
      </c>
      <c r="Q19" s="61" t="s">
        <v>655</v>
      </c>
      <c r="R19" s="62" t="str">
        <f t="shared" si="5"/>
        <v>MAŁE</v>
      </c>
      <c r="S19" s="28" t="str">
        <f t="shared" si="6"/>
        <v>Akceptacja - nie są wymagane działania</v>
      </c>
    </row>
    <row r="20" spans="1:19" ht="60" x14ac:dyDescent="0.2">
      <c r="A20" s="146">
        <v>8</v>
      </c>
      <c r="B20" s="147" t="s">
        <v>677</v>
      </c>
      <c r="C20" s="150" t="s">
        <v>4</v>
      </c>
      <c r="D20" s="185"/>
      <c r="E20" s="24" t="s">
        <v>234</v>
      </c>
      <c r="F20" s="24" t="s">
        <v>235</v>
      </c>
      <c r="G20" s="47">
        <f t="shared" si="0"/>
        <v>1</v>
      </c>
      <c r="H20" s="24" t="s">
        <v>236</v>
      </c>
      <c r="I20" s="48">
        <f t="shared" si="8"/>
        <v>0</v>
      </c>
      <c r="J20" s="24" t="s">
        <v>237</v>
      </c>
      <c r="K20" s="48">
        <f t="shared" si="9"/>
        <v>0</v>
      </c>
      <c r="L20" s="48" t="s">
        <v>688</v>
      </c>
      <c r="M20" s="48">
        <f t="shared" ref="M20:M51" si="21">K20+I20+G20</f>
        <v>1</v>
      </c>
      <c r="N20" s="47" t="str">
        <f t="shared" si="18"/>
        <v>MAŁE</v>
      </c>
      <c r="O20" s="24"/>
      <c r="P20" s="48">
        <f t="shared" si="4"/>
        <v>1</v>
      </c>
      <c r="Q20" s="61" t="s">
        <v>655</v>
      </c>
      <c r="R20" s="62" t="str">
        <f t="shared" si="5"/>
        <v>MAŁE</v>
      </c>
      <c r="S20" s="28" t="str">
        <f t="shared" si="6"/>
        <v>Akceptacja - nie są wymagane działania</v>
      </c>
    </row>
    <row r="21" spans="1:19" ht="45" x14ac:dyDescent="0.2">
      <c r="A21" s="146"/>
      <c r="B21" s="147"/>
      <c r="C21" s="150"/>
      <c r="D21" s="185"/>
      <c r="E21" s="24" t="s">
        <v>238</v>
      </c>
      <c r="F21" s="24" t="s">
        <v>239</v>
      </c>
      <c r="G21" s="47">
        <f t="shared" si="0"/>
        <v>0</v>
      </c>
      <c r="H21" s="24" t="s">
        <v>240</v>
      </c>
      <c r="I21" s="48">
        <f t="shared" si="8"/>
        <v>1</v>
      </c>
      <c r="J21" s="24" t="s">
        <v>241</v>
      </c>
      <c r="K21" s="48">
        <f t="shared" si="9"/>
        <v>1</v>
      </c>
      <c r="L21" s="48" t="s">
        <v>688</v>
      </c>
      <c r="M21" s="48">
        <f t="shared" ref="M21" si="22">IF(L21="TAK",3,K21+I21+G21)</f>
        <v>2</v>
      </c>
      <c r="N21" s="47" t="str">
        <f t="shared" si="18"/>
        <v>ŚREDNIE</v>
      </c>
      <c r="O21" s="24"/>
      <c r="P21" s="48">
        <f t="shared" si="4"/>
        <v>1</v>
      </c>
      <c r="Q21" s="61" t="s">
        <v>655</v>
      </c>
      <c r="R21" s="62" t="str">
        <f t="shared" si="5"/>
        <v>MAŁE</v>
      </c>
      <c r="S21" s="28" t="str">
        <f t="shared" si="6"/>
        <v>Akceptacja - nie są wymagane działania</v>
      </c>
    </row>
    <row r="22" spans="1:19" ht="45" x14ac:dyDescent="0.2">
      <c r="A22" s="146"/>
      <c r="B22" s="147"/>
      <c r="C22" s="150"/>
      <c r="D22" s="185"/>
      <c r="E22" s="24" t="s">
        <v>242</v>
      </c>
      <c r="F22" s="24" t="s">
        <v>243</v>
      </c>
      <c r="G22" s="47">
        <f t="shared" si="0"/>
        <v>1</v>
      </c>
      <c r="H22" s="24" t="s">
        <v>244</v>
      </c>
      <c r="I22" s="48">
        <f t="shared" si="8"/>
        <v>1</v>
      </c>
      <c r="J22" s="24" t="s">
        <v>245</v>
      </c>
      <c r="K22" s="48">
        <f t="shared" si="9"/>
        <v>1</v>
      </c>
      <c r="L22" s="48" t="s">
        <v>688</v>
      </c>
      <c r="M22" s="48">
        <f t="shared" si="7"/>
        <v>3</v>
      </c>
      <c r="N22" s="47" t="str">
        <f t="shared" si="18"/>
        <v>WYSOKIE</v>
      </c>
      <c r="O22" s="24"/>
      <c r="P22" s="48">
        <f t="shared" si="4"/>
        <v>1</v>
      </c>
      <c r="Q22" s="61" t="s">
        <v>655</v>
      </c>
      <c r="R22" s="62" t="str">
        <f t="shared" si="5"/>
        <v>ŚREDNIE</v>
      </c>
      <c r="S22" s="28" t="str">
        <f t="shared" si="6"/>
        <v>Możliwe działania zapobiegające</v>
      </c>
    </row>
    <row r="23" spans="1:19" ht="60" x14ac:dyDescent="0.2">
      <c r="A23" s="146"/>
      <c r="B23" s="147"/>
      <c r="C23" s="150"/>
      <c r="D23" s="185"/>
      <c r="E23" s="24" t="s">
        <v>246</v>
      </c>
      <c r="F23" s="24" t="s">
        <v>247</v>
      </c>
      <c r="G23" s="47">
        <f t="shared" si="0"/>
        <v>0</v>
      </c>
      <c r="H23" s="24" t="s">
        <v>248</v>
      </c>
      <c r="I23" s="48">
        <f t="shared" si="8"/>
        <v>1</v>
      </c>
      <c r="J23" s="24" t="s">
        <v>249</v>
      </c>
      <c r="K23" s="48">
        <f t="shared" si="9"/>
        <v>1</v>
      </c>
      <c r="L23" s="48" t="s">
        <v>688</v>
      </c>
      <c r="M23" s="48">
        <f t="shared" ref="M23:M70" si="23">K23+I23+G23</f>
        <v>2</v>
      </c>
      <c r="N23" s="47" t="str">
        <f t="shared" si="18"/>
        <v>ŚREDNIE</v>
      </c>
      <c r="O23" s="24"/>
      <c r="P23" s="48">
        <f t="shared" si="4"/>
        <v>1</v>
      </c>
      <c r="Q23" s="61" t="s">
        <v>655</v>
      </c>
      <c r="R23" s="62" t="str">
        <f t="shared" si="5"/>
        <v>MAŁE</v>
      </c>
      <c r="S23" s="28" t="str">
        <f t="shared" si="6"/>
        <v>Akceptacja - nie są wymagane działania</v>
      </c>
    </row>
    <row r="24" spans="1:19" ht="75" x14ac:dyDescent="0.2">
      <c r="A24" s="146"/>
      <c r="B24" s="147"/>
      <c r="C24" s="150"/>
      <c r="D24" s="185"/>
      <c r="E24" s="24" t="s">
        <v>250</v>
      </c>
      <c r="F24" s="24" t="s">
        <v>251</v>
      </c>
      <c r="G24" s="47">
        <f t="shared" si="0"/>
        <v>0</v>
      </c>
      <c r="H24" s="24" t="s">
        <v>252</v>
      </c>
      <c r="I24" s="48">
        <f t="shared" si="8"/>
        <v>1</v>
      </c>
      <c r="J24" s="24" t="s">
        <v>253</v>
      </c>
      <c r="K24" s="48">
        <f t="shared" si="9"/>
        <v>0</v>
      </c>
      <c r="L24" s="48" t="s">
        <v>688</v>
      </c>
      <c r="M24" s="48">
        <f t="shared" ref="M24" si="24">IF(L24="TAK",3,K24+I24+G24)</f>
        <v>1</v>
      </c>
      <c r="N24" s="47" t="str">
        <f t="shared" si="18"/>
        <v>MAŁE</v>
      </c>
      <c r="O24" s="24"/>
      <c r="P24" s="48">
        <f t="shared" si="4"/>
        <v>1</v>
      </c>
      <c r="Q24" s="61" t="s">
        <v>655</v>
      </c>
      <c r="R24" s="62" t="str">
        <f t="shared" si="5"/>
        <v>MAŁE</v>
      </c>
      <c r="S24" s="28" t="str">
        <f t="shared" si="6"/>
        <v>Akceptacja - nie są wymagane działania</v>
      </c>
    </row>
    <row r="25" spans="1:19" ht="60" x14ac:dyDescent="0.2">
      <c r="A25" s="146"/>
      <c r="B25" s="147"/>
      <c r="C25" s="150"/>
      <c r="D25" s="185"/>
      <c r="E25" s="24" t="s">
        <v>255</v>
      </c>
      <c r="F25" s="24" t="s">
        <v>256</v>
      </c>
      <c r="G25" s="47">
        <f t="shared" si="0"/>
        <v>1</v>
      </c>
      <c r="H25" s="24" t="s">
        <v>257</v>
      </c>
      <c r="I25" s="48">
        <f t="shared" si="8"/>
        <v>1</v>
      </c>
      <c r="J25" s="24" t="s">
        <v>258</v>
      </c>
      <c r="K25" s="48">
        <f t="shared" si="9"/>
        <v>1</v>
      </c>
      <c r="L25" s="48" t="s">
        <v>688</v>
      </c>
      <c r="M25" s="48">
        <f t="shared" si="7"/>
        <v>3</v>
      </c>
      <c r="N25" s="47" t="str">
        <f t="shared" si="18"/>
        <v>WYSOKIE</v>
      </c>
      <c r="O25" s="24"/>
      <c r="P25" s="48">
        <f t="shared" si="4"/>
        <v>1</v>
      </c>
      <c r="Q25" s="61" t="s">
        <v>655</v>
      </c>
      <c r="R25" s="62" t="str">
        <f t="shared" si="5"/>
        <v>ŚREDNIE</v>
      </c>
      <c r="S25" s="28" t="str">
        <f t="shared" si="6"/>
        <v>Możliwe działania zapobiegające</v>
      </c>
    </row>
    <row r="26" spans="1:19" ht="45" x14ac:dyDescent="0.2">
      <c r="A26" s="146"/>
      <c r="B26" s="147"/>
      <c r="C26" s="150"/>
      <c r="D26" s="185"/>
      <c r="E26" s="24" t="s">
        <v>259</v>
      </c>
      <c r="F26" s="24" t="s">
        <v>260</v>
      </c>
      <c r="G26" s="47">
        <f t="shared" si="0"/>
        <v>1</v>
      </c>
      <c r="H26" s="24" t="s">
        <v>261</v>
      </c>
      <c r="I26" s="48">
        <f t="shared" si="8"/>
        <v>1</v>
      </c>
      <c r="J26" s="24" t="s">
        <v>262</v>
      </c>
      <c r="K26" s="48">
        <f t="shared" si="9"/>
        <v>1</v>
      </c>
      <c r="L26" s="48" t="s">
        <v>688</v>
      </c>
      <c r="M26" s="48">
        <f t="shared" ref="M26:M70" si="25">K26+I26+G26</f>
        <v>3</v>
      </c>
      <c r="N26" s="47" t="str">
        <f t="shared" si="18"/>
        <v>WYSOKIE</v>
      </c>
      <c r="O26" s="24"/>
      <c r="P26" s="48">
        <f t="shared" si="4"/>
        <v>1</v>
      </c>
      <c r="Q26" s="61" t="s">
        <v>655</v>
      </c>
      <c r="R26" s="62" t="str">
        <f t="shared" si="5"/>
        <v>ŚREDNIE</v>
      </c>
      <c r="S26" s="28" t="str">
        <f t="shared" si="6"/>
        <v>Możliwe działania zapobiegające</v>
      </c>
    </row>
    <row r="27" spans="1:19" ht="75" x14ac:dyDescent="0.2">
      <c r="A27" s="146"/>
      <c r="B27" s="147"/>
      <c r="C27" s="150"/>
      <c r="D27" s="185"/>
      <c r="E27" s="24" t="s">
        <v>263</v>
      </c>
      <c r="F27" s="24" t="s">
        <v>264</v>
      </c>
      <c r="G27" s="47">
        <f t="shared" si="0"/>
        <v>0</v>
      </c>
      <c r="H27" s="24" t="s">
        <v>265</v>
      </c>
      <c r="I27" s="48">
        <f t="shared" si="8"/>
        <v>1</v>
      </c>
      <c r="J27" s="24" t="s">
        <v>266</v>
      </c>
      <c r="K27" s="48">
        <f t="shared" si="9"/>
        <v>1</v>
      </c>
      <c r="L27" s="48" t="s">
        <v>688</v>
      </c>
      <c r="M27" s="48">
        <f t="shared" ref="M27" si="26">IF(L27="TAK",3,K27+I27+G27)</f>
        <v>2</v>
      </c>
      <c r="N27" s="47" t="str">
        <f t="shared" si="18"/>
        <v>ŚREDNIE</v>
      </c>
      <c r="O27" s="24"/>
      <c r="P27" s="48">
        <f t="shared" si="4"/>
        <v>1</v>
      </c>
      <c r="Q27" s="61" t="s">
        <v>655</v>
      </c>
      <c r="R27" s="62" t="str">
        <f t="shared" si="5"/>
        <v>MAŁE</v>
      </c>
      <c r="S27" s="28" t="str">
        <f t="shared" si="6"/>
        <v>Akceptacja - nie są wymagane działania</v>
      </c>
    </row>
    <row r="28" spans="1:19" ht="60" x14ac:dyDescent="0.2">
      <c r="A28" s="146"/>
      <c r="B28" s="147"/>
      <c r="C28" s="150"/>
      <c r="D28" s="185"/>
      <c r="E28" s="24" t="s">
        <v>267</v>
      </c>
      <c r="F28" s="24" t="s">
        <v>268</v>
      </c>
      <c r="G28" s="47">
        <f t="shared" si="0"/>
        <v>1</v>
      </c>
      <c r="H28" s="24" t="s">
        <v>269</v>
      </c>
      <c r="I28" s="48">
        <f t="shared" si="8"/>
        <v>1</v>
      </c>
      <c r="J28" s="24" t="s">
        <v>270</v>
      </c>
      <c r="K28" s="48">
        <f t="shared" si="9"/>
        <v>1</v>
      </c>
      <c r="L28" s="48" t="s">
        <v>688</v>
      </c>
      <c r="M28" s="48">
        <f t="shared" si="7"/>
        <v>3</v>
      </c>
      <c r="N28" s="47" t="str">
        <f t="shared" si="18"/>
        <v>WYSOKIE</v>
      </c>
      <c r="O28" s="24"/>
      <c r="P28" s="48">
        <f t="shared" si="4"/>
        <v>1</v>
      </c>
      <c r="Q28" s="61" t="s">
        <v>655</v>
      </c>
      <c r="R28" s="62" t="str">
        <f t="shared" si="5"/>
        <v>ŚREDNIE</v>
      </c>
      <c r="S28" s="28" t="str">
        <f t="shared" si="6"/>
        <v>Możliwe działania zapobiegające</v>
      </c>
    </row>
    <row r="29" spans="1:19" ht="60" x14ac:dyDescent="0.2">
      <c r="A29" s="146"/>
      <c r="B29" s="147"/>
      <c r="C29" s="150"/>
      <c r="D29" s="185"/>
      <c r="E29" s="24" t="s">
        <v>271</v>
      </c>
      <c r="F29" s="24" t="s">
        <v>272</v>
      </c>
      <c r="G29" s="47">
        <f t="shared" si="0"/>
        <v>0</v>
      </c>
      <c r="H29" s="24" t="s">
        <v>273</v>
      </c>
      <c r="I29" s="48">
        <f t="shared" si="8"/>
        <v>1</v>
      </c>
      <c r="J29" s="24" t="s">
        <v>274</v>
      </c>
      <c r="K29" s="48">
        <f t="shared" si="9"/>
        <v>1</v>
      </c>
      <c r="L29" s="48" t="s">
        <v>688</v>
      </c>
      <c r="M29" s="48">
        <f t="shared" ref="M29:M70" si="27">K29+I29+G29</f>
        <v>2</v>
      </c>
      <c r="N29" s="47" t="str">
        <f t="shared" si="18"/>
        <v>ŚREDNIE</v>
      </c>
      <c r="O29" s="24"/>
      <c r="P29" s="48">
        <f t="shared" si="4"/>
        <v>1</v>
      </c>
      <c r="Q29" s="61" t="s">
        <v>655</v>
      </c>
      <c r="R29" s="62" t="str">
        <f t="shared" si="5"/>
        <v>MAŁE</v>
      </c>
      <c r="S29" s="28" t="str">
        <f t="shared" si="6"/>
        <v>Akceptacja - nie są wymagane działania</v>
      </c>
    </row>
    <row r="30" spans="1:19" ht="60" x14ac:dyDescent="0.2">
      <c r="A30" s="146"/>
      <c r="B30" s="147"/>
      <c r="C30" s="150" t="s">
        <v>5</v>
      </c>
      <c r="D30" s="185"/>
      <c r="E30" s="24" t="s">
        <v>275</v>
      </c>
      <c r="F30" s="24" t="s">
        <v>276</v>
      </c>
      <c r="G30" s="47">
        <f t="shared" si="0"/>
        <v>1</v>
      </c>
      <c r="H30" s="24" t="s">
        <v>277</v>
      </c>
      <c r="I30" s="48">
        <f t="shared" si="8"/>
        <v>1</v>
      </c>
      <c r="J30" s="24" t="s">
        <v>278</v>
      </c>
      <c r="K30" s="48">
        <f t="shared" si="9"/>
        <v>1</v>
      </c>
      <c r="L30" s="48" t="s">
        <v>688</v>
      </c>
      <c r="M30" s="48">
        <f t="shared" ref="M30" si="28">IF(L30="TAK",3,K30+I30+G30)</f>
        <v>3</v>
      </c>
      <c r="N30" s="47" t="str">
        <f t="shared" si="18"/>
        <v>WYSOKIE</v>
      </c>
      <c r="O30" s="24"/>
      <c r="P30" s="48">
        <f t="shared" si="4"/>
        <v>1</v>
      </c>
      <c r="Q30" s="61" t="s">
        <v>655</v>
      </c>
      <c r="R30" s="62" t="str">
        <f t="shared" si="5"/>
        <v>ŚREDNIE</v>
      </c>
      <c r="S30" s="28" t="str">
        <f t="shared" si="6"/>
        <v>Możliwe działania zapobiegające</v>
      </c>
    </row>
    <row r="31" spans="1:19" ht="60" x14ac:dyDescent="0.2">
      <c r="A31" s="146"/>
      <c r="B31" s="147"/>
      <c r="C31" s="150"/>
      <c r="D31" s="185"/>
      <c r="E31" s="24" t="s">
        <v>279</v>
      </c>
      <c r="F31" s="24" t="s">
        <v>280</v>
      </c>
      <c r="G31" s="47">
        <f t="shared" si="0"/>
        <v>1</v>
      </c>
      <c r="H31" s="24" t="s">
        <v>281</v>
      </c>
      <c r="I31" s="48">
        <f t="shared" si="8"/>
        <v>1</v>
      </c>
      <c r="J31" s="24" t="s">
        <v>282</v>
      </c>
      <c r="K31" s="48">
        <f t="shared" si="9"/>
        <v>1</v>
      </c>
      <c r="L31" s="48" t="s">
        <v>688</v>
      </c>
      <c r="M31" s="48">
        <f t="shared" si="7"/>
        <v>3</v>
      </c>
      <c r="N31" s="47" t="str">
        <f t="shared" si="18"/>
        <v>WYSOKIE</v>
      </c>
      <c r="O31" s="24"/>
      <c r="P31" s="48">
        <f t="shared" si="4"/>
        <v>1</v>
      </c>
      <c r="Q31" s="61" t="s">
        <v>655</v>
      </c>
      <c r="R31" s="62" t="str">
        <f t="shared" si="5"/>
        <v>ŚREDNIE</v>
      </c>
      <c r="S31" s="28" t="str">
        <f t="shared" si="6"/>
        <v>Możliwe działania zapobiegające</v>
      </c>
    </row>
    <row r="32" spans="1:19" ht="60" x14ac:dyDescent="0.2">
      <c r="A32" s="146"/>
      <c r="B32" s="147"/>
      <c r="C32" s="150"/>
      <c r="D32" s="185"/>
      <c r="E32" s="24" t="s">
        <v>283</v>
      </c>
      <c r="F32" s="24" t="s">
        <v>284</v>
      </c>
      <c r="G32" s="47">
        <f t="shared" si="0"/>
        <v>0</v>
      </c>
      <c r="H32" s="24" t="s">
        <v>285</v>
      </c>
      <c r="I32" s="48">
        <f t="shared" si="8"/>
        <v>1</v>
      </c>
      <c r="J32" s="24" t="s">
        <v>286</v>
      </c>
      <c r="K32" s="48">
        <f t="shared" si="9"/>
        <v>1</v>
      </c>
      <c r="L32" s="48" t="s">
        <v>688</v>
      </c>
      <c r="M32" s="48">
        <f t="shared" ref="M32:M70" si="29">K32+I32+G32</f>
        <v>2</v>
      </c>
      <c r="N32" s="47" t="str">
        <f t="shared" si="18"/>
        <v>ŚREDNIE</v>
      </c>
      <c r="O32" s="24"/>
      <c r="P32" s="48">
        <f t="shared" si="4"/>
        <v>1</v>
      </c>
      <c r="Q32" s="61" t="s">
        <v>655</v>
      </c>
      <c r="R32" s="62" t="str">
        <f t="shared" si="5"/>
        <v>MAŁE</v>
      </c>
      <c r="S32" s="28" t="str">
        <f t="shared" si="6"/>
        <v>Akceptacja - nie są wymagane działania</v>
      </c>
    </row>
    <row r="33" spans="1:19" ht="60" x14ac:dyDescent="0.2">
      <c r="A33" s="146"/>
      <c r="B33" s="147"/>
      <c r="C33" s="150"/>
      <c r="D33" s="185"/>
      <c r="E33" s="24" t="s">
        <v>287</v>
      </c>
      <c r="F33" s="24" t="s">
        <v>288</v>
      </c>
      <c r="G33" s="47">
        <f t="shared" si="0"/>
        <v>1</v>
      </c>
      <c r="H33" s="24" t="s">
        <v>289</v>
      </c>
      <c r="I33" s="48">
        <f t="shared" si="8"/>
        <v>1</v>
      </c>
      <c r="J33" s="24" t="s">
        <v>290</v>
      </c>
      <c r="K33" s="48">
        <f t="shared" si="9"/>
        <v>1</v>
      </c>
      <c r="L33" s="48" t="s">
        <v>688</v>
      </c>
      <c r="M33" s="48">
        <f t="shared" ref="M33" si="30">IF(L33="TAK",3,K33+I33+G33)</f>
        <v>3</v>
      </c>
      <c r="N33" s="47" t="str">
        <f t="shared" si="18"/>
        <v>WYSOKIE</v>
      </c>
      <c r="O33" s="24"/>
      <c r="P33" s="48">
        <f t="shared" si="4"/>
        <v>1</v>
      </c>
      <c r="Q33" s="61" t="s">
        <v>655</v>
      </c>
      <c r="R33" s="62" t="str">
        <f t="shared" si="5"/>
        <v>ŚREDNIE</v>
      </c>
      <c r="S33" s="28" t="str">
        <f t="shared" si="6"/>
        <v>Możliwe działania zapobiegające</v>
      </c>
    </row>
    <row r="34" spans="1:19" ht="75" x14ac:dyDescent="0.2">
      <c r="A34" s="146"/>
      <c r="B34" s="147"/>
      <c r="C34" s="150"/>
      <c r="D34" s="185"/>
      <c r="E34" s="24" t="s">
        <v>291</v>
      </c>
      <c r="F34" s="24" t="s">
        <v>292</v>
      </c>
      <c r="G34" s="47">
        <f t="shared" si="0"/>
        <v>0</v>
      </c>
      <c r="H34" s="24" t="s">
        <v>293</v>
      </c>
      <c r="I34" s="48">
        <f t="shared" si="8"/>
        <v>1</v>
      </c>
      <c r="J34" s="24" t="s">
        <v>294</v>
      </c>
      <c r="K34" s="48">
        <f t="shared" si="9"/>
        <v>1</v>
      </c>
      <c r="L34" s="48" t="s">
        <v>688</v>
      </c>
      <c r="M34" s="48">
        <f t="shared" si="7"/>
        <v>2</v>
      </c>
      <c r="N34" s="47" t="str">
        <f t="shared" si="18"/>
        <v>ŚREDNIE</v>
      </c>
      <c r="O34" s="24"/>
      <c r="P34" s="48">
        <f t="shared" si="4"/>
        <v>1</v>
      </c>
      <c r="Q34" s="61" t="s">
        <v>655</v>
      </c>
      <c r="R34" s="62" t="str">
        <f t="shared" si="5"/>
        <v>MAŁE</v>
      </c>
      <c r="S34" s="28" t="str">
        <f t="shared" si="6"/>
        <v>Akceptacja - nie są wymagane działania</v>
      </c>
    </row>
    <row r="35" spans="1:19" ht="60" x14ac:dyDescent="0.2">
      <c r="A35" s="146">
        <v>8</v>
      </c>
      <c r="B35" s="147" t="s">
        <v>677</v>
      </c>
      <c r="C35" s="150" t="s">
        <v>6</v>
      </c>
      <c r="D35" s="185"/>
      <c r="E35" s="24" t="s">
        <v>295</v>
      </c>
      <c r="F35" s="24" t="s">
        <v>296</v>
      </c>
      <c r="G35" s="47">
        <f t="shared" si="0"/>
        <v>0</v>
      </c>
      <c r="H35" s="24" t="s">
        <v>297</v>
      </c>
      <c r="I35" s="48">
        <f t="shared" si="8"/>
        <v>0</v>
      </c>
      <c r="J35" s="24" t="s">
        <v>298</v>
      </c>
      <c r="K35" s="48">
        <f t="shared" si="9"/>
        <v>1</v>
      </c>
      <c r="L35" s="48" t="s">
        <v>688</v>
      </c>
      <c r="M35" s="48">
        <f t="shared" ref="M35:M70" si="31">K35+I35+G35</f>
        <v>1</v>
      </c>
      <c r="N35" s="47" t="str">
        <f t="shared" si="18"/>
        <v>MAŁE</v>
      </c>
      <c r="O35" s="24"/>
      <c r="P35" s="48">
        <f t="shared" si="4"/>
        <v>1</v>
      </c>
      <c r="Q35" s="61" t="s">
        <v>655</v>
      </c>
      <c r="R35" s="62" t="str">
        <f t="shared" si="5"/>
        <v>MAŁE</v>
      </c>
      <c r="S35" s="28" t="str">
        <f t="shared" si="6"/>
        <v>Akceptacja - nie są wymagane działania</v>
      </c>
    </row>
    <row r="36" spans="1:19" ht="75" x14ac:dyDescent="0.2">
      <c r="A36" s="146"/>
      <c r="B36" s="147"/>
      <c r="C36" s="150"/>
      <c r="D36" s="185"/>
      <c r="E36" s="24" t="s">
        <v>299</v>
      </c>
      <c r="F36" s="24" t="s">
        <v>300</v>
      </c>
      <c r="G36" s="47">
        <f t="shared" si="0"/>
        <v>1</v>
      </c>
      <c r="H36" s="24" t="s">
        <v>301</v>
      </c>
      <c r="I36" s="48">
        <f t="shared" si="8"/>
        <v>1</v>
      </c>
      <c r="J36" s="24" t="s">
        <v>302</v>
      </c>
      <c r="K36" s="48">
        <f t="shared" si="9"/>
        <v>1</v>
      </c>
      <c r="L36" s="48" t="s">
        <v>688</v>
      </c>
      <c r="M36" s="48">
        <f t="shared" ref="M36" si="32">IF(L36="TAK",3,K36+I36+G36)</f>
        <v>3</v>
      </c>
      <c r="N36" s="47" t="str">
        <f t="shared" si="18"/>
        <v>WYSOKIE</v>
      </c>
      <c r="O36" s="24"/>
      <c r="P36" s="48">
        <f t="shared" si="4"/>
        <v>1</v>
      </c>
      <c r="Q36" s="61" t="s">
        <v>655</v>
      </c>
      <c r="R36" s="62" t="str">
        <f t="shared" si="5"/>
        <v>ŚREDNIE</v>
      </c>
      <c r="S36" s="28" t="str">
        <f t="shared" si="6"/>
        <v>Możliwe działania zapobiegające</v>
      </c>
    </row>
    <row r="37" spans="1:19" ht="75" x14ac:dyDescent="0.2">
      <c r="A37" s="146"/>
      <c r="B37" s="147"/>
      <c r="C37" s="150"/>
      <c r="D37" s="185"/>
      <c r="E37" s="24" t="s">
        <v>303</v>
      </c>
      <c r="F37" s="24" t="s">
        <v>304</v>
      </c>
      <c r="G37" s="47">
        <f t="shared" si="0"/>
        <v>1</v>
      </c>
      <c r="H37" s="24" t="s">
        <v>305</v>
      </c>
      <c r="I37" s="48">
        <f t="shared" si="8"/>
        <v>1</v>
      </c>
      <c r="J37" s="24" t="s">
        <v>306</v>
      </c>
      <c r="K37" s="48">
        <f t="shared" si="9"/>
        <v>1</v>
      </c>
      <c r="L37" s="48" t="s">
        <v>688</v>
      </c>
      <c r="M37" s="48">
        <f t="shared" si="7"/>
        <v>3</v>
      </c>
      <c r="N37" s="47" t="str">
        <f t="shared" si="18"/>
        <v>WYSOKIE</v>
      </c>
      <c r="O37" s="24"/>
      <c r="P37" s="48">
        <f t="shared" si="4"/>
        <v>1</v>
      </c>
      <c r="Q37" s="61" t="s">
        <v>655</v>
      </c>
      <c r="R37" s="62" t="str">
        <f t="shared" si="5"/>
        <v>ŚREDNIE</v>
      </c>
      <c r="S37" s="28" t="str">
        <f t="shared" si="6"/>
        <v>Możliwe działania zapobiegające</v>
      </c>
    </row>
    <row r="38" spans="1:19" ht="60" x14ac:dyDescent="0.2">
      <c r="A38" s="146"/>
      <c r="B38" s="147"/>
      <c r="C38" s="150"/>
      <c r="D38" s="185"/>
      <c r="E38" s="24" t="s">
        <v>307</v>
      </c>
      <c r="F38" s="24" t="s">
        <v>308</v>
      </c>
      <c r="G38" s="47">
        <f t="shared" si="0"/>
        <v>0</v>
      </c>
      <c r="H38" s="24" t="s">
        <v>309</v>
      </c>
      <c r="I38" s="48">
        <f t="shared" si="8"/>
        <v>0</v>
      </c>
      <c r="J38" s="24" t="s">
        <v>310</v>
      </c>
      <c r="K38" s="48">
        <f t="shared" si="9"/>
        <v>1</v>
      </c>
      <c r="L38" s="48" t="s">
        <v>688</v>
      </c>
      <c r="M38" s="48">
        <f t="shared" ref="M38:M70" si="33">K38+I38+G38</f>
        <v>1</v>
      </c>
      <c r="N38" s="47" t="str">
        <f t="shared" si="18"/>
        <v>MAŁE</v>
      </c>
      <c r="O38" s="24"/>
      <c r="P38" s="48">
        <f t="shared" si="4"/>
        <v>1</v>
      </c>
      <c r="Q38" s="61" t="s">
        <v>655</v>
      </c>
      <c r="R38" s="62" t="str">
        <f t="shared" si="5"/>
        <v>MAŁE</v>
      </c>
      <c r="S38" s="28" t="str">
        <f t="shared" si="6"/>
        <v>Akceptacja - nie są wymagane działania</v>
      </c>
    </row>
    <row r="39" spans="1:19" ht="75" x14ac:dyDescent="0.2">
      <c r="A39" s="146"/>
      <c r="B39" s="147"/>
      <c r="C39" s="150"/>
      <c r="D39" s="185"/>
      <c r="E39" s="24" t="s">
        <v>311</v>
      </c>
      <c r="F39" s="24" t="s">
        <v>312</v>
      </c>
      <c r="G39" s="47">
        <f t="shared" si="0"/>
        <v>1</v>
      </c>
      <c r="H39" s="24" t="s">
        <v>313</v>
      </c>
      <c r="I39" s="48">
        <f t="shared" si="8"/>
        <v>1</v>
      </c>
      <c r="J39" s="24" t="s">
        <v>314</v>
      </c>
      <c r="K39" s="48">
        <f t="shared" si="9"/>
        <v>1</v>
      </c>
      <c r="L39" s="48" t="s">
        <v>688</v>
      </c>
      <c r="M39" s="48">
        <f t="shared" ref="M39" si="34">IF(L39="TAK",3,K39+I39+G39)</f>
        <v>3</v>
      </c>
      <c r="N39" s="47" t="str">
        <f t="shared" si="18"/>
        <v>WYSOKIE</v>
      </c>
      <c r="O39" s="24"/>
      <c r="P39" s="48">
        <f t="shared" si="4"/>
        <v>1</v>
      </c>
      <c r="Q39" s="61" t="s">
        <v>655</v>
      </c>
      <c r="R39" s="62" t="str">
        <f t="shared" si="5"/>
        <v>ŚREDNIE</v>
      </c>
      <c r="S39" s="28" t="str">
        <f t="shared" si="6"/>
        <v>Możliwe działania zapobiegające</v>
      </c>
    </row>
    <row r="40" spans="1:19" ht="75" x14ac:dyDescent="0.2">
      <c r="A40" s="146"/>
      <c r="B40" s="147"/>
      <c r="C40" s="150"/>
      <c r="D40" s="185"/>
      <c r="E40" s="24" t="s">
        <v>315</v>
      </c>
      <c r="F40" s="24" t="s">
        <v>316</v>
      </c>
      <c r="G40" s="47">
        <f t="shared" si="0"/>
        <v>1</v>
      </c>
      <c r="H40" s="24" t="s">
        <v>317</v>
      </c>
      <c r="I40" s="48">
        <f t="shared" si="8"/>
        <v>1</v>
      </c>
      <c r="J40" s="24" t="s">
        <v>318</v>
      </c>
      <c r="K40" s="48">
        <f t="shared" si="9"/>
        <v>1</v>
      </c>
      <c r="L40" s="48" t="s">
        <v>688</v>
      </c>
      <c r="M40" s="48">
        <f t="shared" si="7"/>
        <v>3</v>
      </c>
      <c r="N40" s="47" t="str">
        <f t="shared" si="18"/>
        <v>WYSOKIE</v>
      </c>
      <c r="O40" s="24"/>
      <c r="P40" s="48">
        <f t="shared" si="4"/>
        <v>1</v>
      </c>
      <c r="Q40" s="61" t="s">
        <v>655</v>
      </c>
      <c r="R40" s="62" t="str">
        <f t="shared" si="5"/>
        <v>ŚREDNIE</v>
      </c>
      <c r="S40" s="28" t="str">
        <f t="shared" si="6"/>
        <v>Możliwe działania zapobiegające</v>
      </c>
    </row>
    <row r="41" spans="1:19" ht="75" x14ac:dyDescent="0.2">
      <c r="A41" s="146"/>
      <c r="B41" s="147"/>
      <c r="C41" s="150"/>
      <c r="D41" s="185"/>
      <c r="E41" s="24" t="s">
        <v>320</v>
      </c>
      <c r="F41" s="24" t="s">
        <v>321</v>
      </c>
      <c r="G41" s="47">
        <f t="shared" si="0"/>
        <v>0</v>
      </c>
      <c r="H41" s="24" t="s">
        <v>322</v>
      </c>
      <c r="I41" s="48">
        <f t="shared" si="8"/>
        <v>1</v>
      </c>
      <c r="J41" s="24" t="s">
        <v>323</v>
      </c>
      <c r="K41" s="48">
        <f t="shared" si="9"/>
        <v>1</v>
      </c>
      <c r="L41" s="48" t="s">
        <v>688</v>
      </c>
      <c r="M41" s="48">
        <f t="shared" ref="M41:M70" si="35">K41+I41+G41</f>
        <v>2</v>
      </c>
      <c r="N41" s="47" t="str">
        <f t="shared" si="18"/>
        <v>ŚREDNIE</v>
      </c>
      <c r="O41" s="24"/>
      <c r="P41" s="48">
        <f t="shared" si="4"/>
        <v>1</v>
      </c>
      <c r="Q41" s="61" t="s">
        <v>655</v>
      </c>
      <c r="R41" s="62" t="str">
        <f t="shared" si="5"/>
        <v>MAŁE</v>
      </c>
      <c r="S41" s="28" t="str">
        <f t="shared" si="6"/>
        <v>Akceptacja - nie są wymagane działania</v>
      </c>
    </row>
    <row r="42" spans="1:19" ht="75" x14ac:dyDescent="0.2">
      <c r="A42" s="146"/>
      <c r="B42" s="147"/>
      <c r="C42" s="150"/>
      <c r="D42" s="185"/>
      <c r="E42" s="24" t="s">
        <v>324</v>
      </c>
      <c r="F42" s="24" t="s">
        <v>325</v>
      </c>
      <c r="G42" s="47">
        <f t="shared" si="0"/>
        <v>0</v>
      </c>
      <c r="H42" s="24" t="s">
        <v>326</v>
      </c>
      <c r="I42" s="48">
        <f t="shared" si="8"/>
        <v>1</v>
      </c>
      <c r="J42" s="24" t="s">
        <v>327</v>
      </c>
      <c r="K42" s="48">
        <f t="shared" si="9"/>
        <v>1</v>
      </c>
      <c r="L42" s="48" t="s">
        <v>688</v>
      </c>
      <c r="M42" s="48">
        <f t="shared" ref="M42" si="36">IF(L42="TAK",3,K42+I42+G42)</f>
        <v>2</v>
      </c>
      <c r="N42" s="47" t="str">
        <f t="shared" si="18"/>
        <v>ŚREDNIE</v>
      </c>
      <c r="O42" s="24"/>
      <c r="P42" s="48">
        <f t="shared" si="4"/>
        <v>1</v>
      </c>
      <c r="Q42" s="61" t="s">
        <v>655</v>
      </c>
      <c r="R42" s="62" t="str">
        <f t="shared" si="5"/>
        <v>MAŁE</v>
      </c>
      <c r="S42" s="28" t="str">
        <f t="shared" si="6"/>
        <v>Akceptacja - nie są wymagane działania</v>
      </c>
    </row>
    <row r="43" spans="1:19" ht="75" x14ac:dyDescent="0.2">
      <c r="A43" s="146"/>
      <c r="B43" s="147"/>
      <c r="C43" s="150" t="s">
        <v>51</v>
      </c>
      <c r="D43" s="185"/>
      <c r="E43" s="24" t="s">
        <v>346</v>
      </c>
      <c r="F43" s="24" t="s">
        <v>347</v>
      </c>
      <c r="G43" s="47">
        <f t="shared" si="0"/>
        <v>0</v>
      </c>
      <c r="H43" s="24" t="s">
        <v>348</v>
      </c>
      <c r="I43" s="48">
        <f t="shared" si="8"/>
        <v>0</v>
      </c>
      <c r="J43" s="24" t="s">
        <v>349</v>
      </c>
      <c r="K43" s="48">
        <f t="shared" si="9"/>
        <v>1</v>
      </c>
      <c r="L43" s="48" t="s">
        <v>688</v>
      </c>
      <c r="M43" s="48">
        <f t="shared" si="7"/>
        <v>1</v>
      </c>
      <c r="N43" s="47" t="str">
        <f t="shared" si="18"/>
        <v>MAŁE</v>
      </c>
      <c r="O43" s="24"/>
      <c r="P43" s="48">
        <f t="shared" si="4"/>
        <v>1</v>
      </c>
      <c r="Q43" s="61" t="s">
        <v>655</v>
      </c>
      <c r="R43" s="62" t="str">
        <f t="shared" si="5"/>
        <v>MAŁE</v>
      </c>
      <c r="S43" s="28" t="str">
        <f t="shared" si="6"/>
        <v>Akceptacja - nie są wymagane działania</v>
      </c>
    </row>
    <row r="44" spans="1:19" ht="60" x14ac:dyDescent="0.2">
      <c r="A44" s="146"/>
      <c r="B44" s="147"/>
      <c r="C44" s="150"/>
      <c r="D44" s="185"/>
      <c r="E44" s="24" t="s">
        <v>350</v>
      </c>
      <c r="F44" s="24" t="s">
        <v>351</v>
      </c>
      <c r="G44" s="47">
        <f t="shared" si="0"/>
        <v>0</v>
      </c>
      <c r="H44" s="24" t="s">
        <v>352</v>
      </c>
      <c r="I44" s="48">
        <f t="shared" si="8"/>
        <v>1</v>
      </c>
      <c r="J44" s="24" t="s">
        <v>353</v>
      </c>
      <c r="K44" s="48">
        <f t="shared" si="9"/>
        <v>1</v>
      </c>
      <c r="L44" s="48" t="s">
        <v>688</v>
      </c>
      <c r="M44" s="48">
        <f t="shared" ref="M44:M70" si="37">K44+I44+G44</f>
        <v>2</v>
      </c>
      <c r="N44" s="47" t="str">
        <f t="shared" si="18"/>
        <v>ŚREDNIE</v>
      </c>
      <c r="O44" s="24"/>
      <c r="P44" s="48">
        <f t="shared" si="4"/>
        <v>1</v>
      </c>
      <c r="Q44" s="61" t="s">
        <v>655</v>
      </c>
      <c r="R44" s="62" t="str">
        <f t="shared" si="5"/>
        <v>MAŁE</v>
      </c>
      <c r="S44" s="28" t="str">
        <f t="shared" si="6"/>
        <v>Akceptacja - nie są wymagane działania</v>
      </c>
    </row>
    <row r="45" spans="1:19" ht="60" x14ac:dyDescent="0.2">
      <c r="A45" s="146"/>
      <c r="B45" s="147"/>
      <c r="C45" s="150"/>
      <c r="D45" s="185"/>
      <c r="E45" s="24" t="s">
        <v>354</v>
      </c>
      <c r="F45" s="24" t="s">
        <v>355</v>
      </c>
      <c r="G45" s="47">
        <f t="shared" si="0"/>
        <v>0</v>
      </c>
      <c r="H45" s="24" t="s">
        <v>356</v>
      </c>
      <c r="I45" s="48">
        <f t="shared" si="8"/>
        <v>0</v>
      </c>
      <c r="J45" s="24" t="s">
        <v>357</v>
      </c>
      <c r="K45" s="48">
        <f t="shared" si="9"/>
        <v>1</v>
      </c>
      <c r="L45" s="48" t="s">
        <v>688</v>
      </c>
      <c r="M45" s="48">
        <f t="shared" ref="M45" si="38">IF(L45="TAK",3,K45+I45+G45)</f>
        <v>1</v>
      </c>
      <c r="N45" s="47" t="str">
        <f t="shared" si="18"/>
        <v>MAŁE</v>
      </c>
      <c r="O45" s="24"/>
      <c r="P45" s="48">
        <f t="shared" si="4"/>
        <v>1</v>
      </c>
      <c r="Q45" s="61" t="s">
        <v>655</v>
      </c>
      <c r="R45" s="62" t="str">
        <f t="shared" si="5"/>
        <v>MAŁE</v>
      </c>
      <c r="S45" s="28" t="str">
        <f t="shared" si="6"/>
        <v>Akceptacja - nie są wymagane działania</v>
      </c>
    </row>
    <row r="46" spans="1:19" ht="60" x14ac:dyDescent="0.2">
      <c r="A46" s="146"/>
      <c r="B46" s="147"/>
      <c r="C46" s="150"/>
      <c r="D46" s="185"/>
      <c r="E46" s="24" t="s">
        <v>359</v>
      </c>
      <c r="F46" s="24" t="s">
        <v>360</v>
      </c>
      <c r="G46" s="47">
        <f t="shared" si="0"/>
        <v>0</v>
      </c>
      <c r="H46" s="24" t="s">
        <v>361</v>
      </c>
      <c r="I46" s="48">
        <f t="shared" si="8"/>
        <v>1</v>
      </c>
      <c r="J46" s="24" t="s">
        <v>362</v>
      </c>
      <c r="K46" s="48">
        <f t="shared" si="9"/>
        <v>1</v>
      </c>
      <c r="L46" s="48" t="s">
        <v>688</v>
      </c>
      <c r="M46" s="48">
        <f t="shared" si="7"/>
        <v>2</v>
      </c>
      <c r="N46" s="47" t="str">
        <f t="shared" si="18"/>
        <v>ŚREDNIE</v>
      </c>
      <c r="O46" s="24"/>
      <c r="P46" s="48">
        <f t="shared" si="4"/>
        <v>1</v>
      </c>
      <c r="Q46" s="61" t="s">
        <v>655</v>
      </c>
      <c r="R46" s="62" t="str">
        <f t="shared" si="5"/>
        <v>MAŁE</v>
      </c>
      <c r="S46" s="28" t="str">
        <f t="shared" si="6"/>
        <v>Akceptacja - nie są wymagane działania</v>
      </c>
    </row>
    <row r="47" spans="1:19" ht="60" x14ac:dyDescent="0.2">
      <c r="A47" s="146"/>
      <c r="B47" s="147"/>
      <c r="C47" s="150"/>
      <c r="D47" s="185"/>
      <c r="E47" s="24" t="s">
        <v>363</v>
      </c>
      <c r="F47" s="24" t="s">
        <v>364</v>
      </c>
      <c r="G47" s="47">
        <f t="shared" si="0"/>
        <v>0</v>
      </c>
      <c r="H47" s="24" t="s">
        <v>365</v>
      </c>
      <c r="I47" s="48">
        <f t="shared" si="8"/>
        <v>1</v>
      </c>
      <c r="J47" s="24" t="s">
        <v>366</v>
      </c>
      <c r="K47" s="48">
        <f t="shared" si="9"/>
        <v>1</v>
      </c>
      <c r="L47" s="48" t="s">
        <v>688</v>
      </c>
      <c r="M47" s="48">
        <f t="shared" ref="M47:M70" si="39">K47+I47+G47</f>
        <v>2</v>
      </c>
      <c r="N47" s="47" t="str">
        <f t="shared" si="18"/>
        <v>ŚREDNIE</v>
      </c>
      <c r="O47" s="24"/>
      <c r="P47" s="48">
        <f t="shared" si="4"/>
        <v>1</v>
      </c>
      <c r="Q47" s="61" t="s">
        <v>655</v>
      </c>
      <c r="R47" s="62" t="str">
        <f t="shared" si="5"/>
        <v>MAŁE</v>
      </c>
      <c r="S47" s="28" t="str">
        <f t="shared" si="6"/>
        <v>Akceptacja - nie są wymagane działania</v>
      </c>
    </row>
    <row r="48" spans="1:19" ht="60" x14ac:dyDescent="0.2">
      <c r="A48" s="146"/>
      <c r="B48" s="147"/>
      <c r="C48" s="150"/>
      <c r="D48" s="185"/>
      <c r="E48" s="24" t="s">
        <v>367</v>
      </c>
      <c r="F48" s="24" t="s">
        <v>368</v>
      </c>
      <c r="G48" s="47">
        <f t="shared" si="0"/>
        <v>0</v>
      </c>
      <c r="H48" s="24" t="s">
        <v>369</v>
      </c>
      <c r="I48" s="48">
        <f t="shared" si="8"/>
        <v>0</v>
      </c>
      <c r="J48" s="24" t="s">
        <v>370</v>
      </c>
      <c r="K48" s="48">
        <f t="shared" si="9"/>
        <v>1</v>
      </c>
      <c r="L48" s="48" t="s">
        <v>688</v>
      </c>
      <c r="M48" s="48">
        <f t="shared" ref="M48" si="40">IF(L48="TAK",3,K48+I48+G48)</f>
        <v>1</v>
      </c>
      <c r="N48" s="47" t="str">
        <f t="shared" si="18"/>
        <v>MAŁE</v>
      </c>
      <c r="O48" s="24"/>
      <c r="P48" s="48">
        <f t="shared" si="4"/>
        <v>1</v>
      </c>
      <c r="Q48" s="61" t="s">
        <v>655</v>
      </c>
      <c r="R48" s="62" t="str">
        <f t="shared" si="5"/>
        <v>MAŁE</v>
      </c>
      <c r="S48" s="28" t="str">
        <f t="shared" si="6"/>
        <v>Akceptacja - nie są wymagane działania</v>
      </c>
    </row>
    <row r="49" spans="1:19" ht="60" x14ac:dyDescent="0.2">
      <c r="A49" s="146"/>
      <c r="B49" s="147"/>
      <c r="C49" s="150"/>
      <c r="D49" s="185"/>
      <c r="E49" s="24" t="s">
        <v>371</v>
      </c>
      <c r="F49" s="24" t="s">
        <v>372</v>
      </c>
      <c r="G49" s="47">
        <f t="shared" si="0"/>
        <v>0</v>
      </c>
      <c r="H49" s="24" t="s">
        <v>373</v>
      </c>
      <c r="I49" s="48">
        <f t="shared" si="8"/>
        <v>1</v>
      </c>
      <c r="J49" s="24" t="s">
        <v>374</v>
      </c>
      <c r="K49" s="48">
        <f t="shared" si="9"/>
        <v>1</v>
      </c>
      <c r="L49" s="48" t="s">
        <v>688</v>
      </c>
      <c r="M49" s="48">
        <f t="shared" si="7"/>
        <v>2</v>
      </c>
      <c r="N49" s="47" t="str">
        <f t="shared" si="18"/>
        <v>ŚREDNIE</v>
      </c>
      <c r="O49" s="24"/>
      <c r="P49" s="48">
        <f t="shared" si="4"/>
        <v>1</v>
      </c>
      <c r="Q49" s="61" t="s">
        <v>655</v>
      </c>
      <c r="R49" s="62" t="str">
        <f t="shared" si="5"/>
        <v>MAŁE</v>
      </c>
      <c r="S49" s="28" t="str">
        <f t="shared" si="6"/>
        <v>Akceptacja - nie są wymagane działania</v>
      </c>
    </row>
    <row r="50" spans="1:19" ht="75" x14ac:dyDescent="0.2">
      <c r="A50" s="146"/>
      <c r="B50" s="147"/>
      <c r="C50" s="150"/>
      <c r="D50" s="185"/>
      <c r="E50" s="24" t="s">
        <v>375</v>
      </c>
      <c r="F50" s="24" t="s">
        <v>376</v>
      </c>
      <c r="G50" s="47">
        <f t="shared" si="0"/>
        <v>0</v>
      </c>
      <c r="H50" s="24" t="s">
        <v>377</v>
      </c>
      <c r="I50" s="48">
        <f t="shared" si="8"/>
        <v>0</v>
      </c>
      <c r="J50" s="24" t="s">
        <v>378</v>
      </c>
      <c r="K50" s="48">
        <f t="shared" si="9"/>
        <v>1</v>
      </c>
      <c r="L50" s="48" t="s">
        <v>688</v>
      </c>
      <c r="M50" s="48">
        <f t="shared" ref="M50:M70" si="41">K50+I50+G50</f>
        <v>1</v>
      </c>
      <c r="N50" s="47" t="str">
        <f t="shared" si="18"/>
        <v>MAŁE</v>
      </c>
      <c r="O50" s="24"/>
      <c r="P50" s="48">
        <f t="shared" si="4"/>
        <v>1</v>
      </c>
      <c r="Q50" s="61" t="s">
        <v>655</v>
      </c>
      <c r="R50" s="62" t="str">
        <f t="shared" si="5"/>
        <v>MAŁE</v>
      </c>
      <c r="S50" s="28" t="str">
        <f t="shared" si="6"/>
        <v>Akceptacja - nie są wymagane działania</v>
      </c>
    </row>
    <row r="51" spans="1:19" ht="60" x14ac:dyDescent="0.2">
      <c r="A51" s="146"/>
      <c r="B51" s="147"/>
      <c r="C51" s="150"/>
      <c r="D51" s="185"/>
      <c r="E51" s="24" t="s">
        <v>379</v>
      </c>
      <c r="F51" s="24" t="s">
        <v>380</v>
      </c>
      <c r="G51" s="47">
        <f t="shared" si="0"/>
        <v>0</v>
      </c>
      <c r="H51" s="24" t="s">
        <v>381</v>
      </c>
      <c r="I51" s="48">
        <f t="shared" si="8"/>
        <v>0</v>
      </c>
      <c r="J51" s="24" t="s">
        <v>382</v>
      </c>
      <c r="K51" s="48">
        <f t="shared" si="9"/>
        <v>1</v>
      </c>
      <c r="L51" s="48" t="s">
        <v>688</v>
      </c>
      <c r="M51" s="48">
        <f t="shared" ref="M51" si="42">IF(L51="TAK",3,K51+I51+G51)</f>
        <v>1</v>
      </c>
      <c r="N51" s="47" t="str">
        <f t="shared" si="18"/>
        <v>MAŁE</v>
      </c>
      <c r="O51" s="24"/>
      <c r="P51" s="48">
        <f t="shared" si="4"/>
        <v>1</v>
      </c>
      <c r="Q51" s="61" t="s">
        <v>655</v>
      </c>
      <c r="R51" s="62" t="str">
        <f t="shared" si="5"/>
        <v>MAŁE</v>
      </c>
      <c r="S51" s="28" t="str">
        <f t="shared" si="6"/>
        <v>Akceptacja - nie są wymagane działania</v>
      </c>
    </row>
    <row r="52" spans="1:19" ht="75" x14ac:dyDescent="0.2">
      <c r="A52" s="146">
        <v>8</v>
      </c>
      <c r="B52" s="147" t="s">
        <v>677</v>
      </c>
      <c r="C52" s="150" t="s">
        <v>7</v>
      </c>
      <c r="D52" s="185"/>
      <c r="E52" s="24" t="s">
        <v>383</v>
      </c>
      <c r="F52" s="24" t="s">
        <v>384</v>
      </c>
      <c r="G52" s="47">
        <f t="shared" si="0"/>
        <v>1</v>
      </c>
      <c r="H52" s="24" t="s">
        <v>385</v>
      </c>
      <c r="I52" s="48">
        <f t="shared" si="8"/>
        <v>1</v>
      </c>
      <c r="J52" s="24" t="s">
        <v>386</v>
      </c>
      <c r="K52" s="48">
        <f t="shared" si="9"/>
        <v>1</v>
      </c>
      <c r="L52" s="48" t="s">
        <v>688</v>
      </c>
      <c r="M52" s="48">
        <f t="shared" si="7"/>
        <v>3</v>
      </c>
      <c r="N52" s="47" t="str">
        <f t="shared" si="18"/>
        <v>WYSOKIE</v>
      </c>
      <c r="O52" s="24"/>
      <c r="P52" s="48">
        <f t="shared" si="4"/>
        <v>1</v>
      </c>
      <c r="Q52" s="61" t="s">
        <v>655</v>
      </c>
      <c r="R52" s="62" t="str">
        <f t="shared" si="5"/>
        <v>ŚREDNIE</v>
      </c>
      <c r="S52" s="28" t="str">
        <f t="shared" si="6"/>
        <v>Możliwe działania zapobiegające</v>
      </c>
    </row>
    <row r="53" spans="1:19" ht="90" x14ac:dyDescent="0.2">
      <c r="A53" s="146"/>
      <c r="B53" s="147"/>
      <c r="C53" s="150"/>
      <c r="D53" s="185"/>
      <c r="E53" s="24" t="s">
        <v>387</v>
      </c>
      <c r="F53" s="24" t="s">
        <v>388</v>
      </c>
      <c r="G53" s="47">
        <f t="shared" si="0"/>
        <v>1</v>
      </c>
      <c r="H53" s="24" t="s">
        <v>389</v>
      </c>
      <c r="I53" s="48">
        <f t="shared" si="8"/>
        <v>1</v>
      </c>
      <c r="J53" s="24" t="s">
        <v>390</v>
      </c>
      <c r="K53" s="48">
        <f t="shared" si="9"/>
        <v>0</v>
      </c>
      <c r="L53" s="48" t="s">
        <v>688</v>
      </c>
      <c r="M53" s="48">
        <f t="shared" ref="M53:M70" si="43">K53+I53+G53</f>
        <v>2</v>
      </c>
      <c r="N53" s="47" t="str">
        <f t="shared" si="18"/>
        <v>ŚREDNIE</v>
      </c>
      <c r="O53" s="24"/>
      <c r="P53" s="48">
        <f t="shared" si="4"/>
        <v>1</v>
      </c>
      <c r="Q53" s="61" t="s">
        <v>655</v>
      </c>
      <c r="R53" s="62" t="str">
        <f t="shared" si="5"/>
        <v>MAŁE</v>
      </c>
      <c r="S53" s="28" t="str">
        <f t="shared" si="6"/>
        <v>Akceptacja - nie są wymagane działania</v>
      </c>
    </row>
    <row r="54" spans="1:19" ht="75" x14ac:dyDescent="0.2">
      <c r="A54" s="146"/>
      <c r="B54" s="147"/>
      <c r="C54" s="150"/>
      <c r="D54" s="185"/>
      <c r="E54" s="24" t="s">
        <v>391</v>
      </c>
      <c r="F54" s="24" t="s">
        <v>392</v>
      </c>
      <c r="G54" s="47">
        <f t="shared" si="0"/>
        <v>1</v>
      </c>
      <c r="H54" s="24" t="s">
        <v>393</v>
      </c>
      <c r="I54" s="48">
        <f t="shared" si="8"/>
        <v>0</v>
      </c>
      <c r="J54" s="24" t="s">
        <v>394</v>
      </c>
      <c r="K54" s="48">
        <f t="shared" si="9"/>
        <v>1</v>
      </c>
      <c r="L54" s="48" t="s">
        <v>688</v>
      </c>
      <c r="M54" s="48">
        <f t="shared" ref="M54" si="44">IF(L54="TAK",3,K54+I54+G54)</f>
        <v>2</v>
      </c>
      <c r="N54" s="47" t="str">
        <f t="shared" si="18"/>
        <v>ŚREDNIE</v>
      </c>
      <c r="O54" s="24"/>
      <c r="P54" s="48">
        <f t="shared" si="4"/>
        <v>1</v>
      </c>
      <c r="Q54" s="61" t="s">
        <v>655</v>
      </c>
      <c r="R54" s="62" t="str">
        <f t="shared" si="5"/>
        <v>MAŁE</v>
      </c>
      <c r="S54" s="28" t="str">
        <f t="shared" si="6"/>
        <v>Akceptacja - nie są wymagane działania</v>
      </c>
    </row>
    <row r="55" spans="1:19" ht="90" x14ac:dyDescent="0.2">
      <c r="A55" s="146"/>
      <c r="B55" s="147"/>
      <c r="C55" s="150"/>
      <c r="D55" s="185"/>
      <c r="E55" s="24" t="s">
        <v>395</v>
      </c>
      <c r="F55" s="24" t="s">
        <v>396</v>
      </c>
      <c r="G55" s="47">
        <f t="shared" si="0"/>
        <v>1</v>
      </c>
      <c r="H55" s="24" t="s">
        <v>397</v>
      </c>
      <c r="I55" s="48">
        <f t="shared" si="8"/>
        <v>1</v>
      </c>
      <c r="J55" s="24" t="s">
        <v>398</v>
      </c>
      <c r="K55" s="48">
        <f t="shared" si="9"/>
        <v>1</v>
      </c>
      <c r="L55" s="48" t="s">
        <v>688</v>
      </c>
      <c r="M55" s="48">
        <f t="shared" si="7"/>
        <v>3</v>
      </c>
      <c r="N55" s="47" t="str">
        <f t="shared" si="18"/>
        <v>WYSOKIE</v>
      </c>
      <c r="O55" s="24"/>
      <c r="P55" s="48">
        <f t="shared" si="4"/>
        <v>1</v>
      </c>
      <c r="Q55" s="61" t="s">
        <v>655</v>
      </c>
      <c r="R55" s="62" t="str">
        <f t="shared" si="5"/>
        <v>ŚREDNIE</v>
      </c>
      <c r="S55" s="28" t="str">
        <f t="shared" si="6"/>
        <v>Możliwe działania zapobiegające</v>
      </c>
    </row>
    <row r="56" spans="1:19" ht="75" x14ac:dyDescent="0.2">
      <c r="A56" s="146"/>
      <c r="B56" s="147"/>
      <c r="C56" s="150"/>
      <c r="D56" s="185"/>
      <c r="E56" s="24" t="s">
        <v>399</v>
      </c>
      <c r="F56" s="24" t="s">
        <v>400</v>
      </c>
      <c r="G56" s="47">
        <f t="shared" si="0"/>
        <v>1</v>
      </c>
      <c r="H56" s="24" t="s">
        <v>401</v>
      </c>
      <c r="I56" s="48">
        <f t="shared" si="8"/>
        <v>1</v>
      </c>
      <c r="J56" s="24" t="s">
        <v>402</v>
      </c>
      <c r="K56" s="48">
        <f t="shared" si="9"/>
        <v>1</v>
      </c>
      <c r="L56" s="48" t="s">
        <v>688</v>
      </c>
      <c r="M56" s="48">
        <f t="shared" ref="M56:M70" si="45">K56+I56+G56</f>
        <v>3</v>
      </c>
      <c r="N56" s="47" t="str">
        <f t="shared" si="18"/>
        <v>WYSOKIE</v>
      </c>
      <c r="O56" s="24"/>
      <c r="P56" s="48">
        <f t="shared" si="4"/>
        <v>1</v>
      </c>
      <c r="Q56" s="61" t="s">
        <v>655</v>
      </c>
      <c r="R56" s="62" t="str">
        <f t="shared" si="5"/>
        <v>ŚREDNIE</v>
      </c>
      <c r="S56" s="28" t="str">
        <f t="shared" si="6"/>
        <v>Możliwe działania zapobiegające</v>
      </c>
    </row>
    <row r="57" spans="1:19" ht="75" x14ac:dyDescent="0.2">
      <c r="A57" s="146"/>
      <c r="B57" s="147"/>
      <c r="C57" s="150"/>
      <c r="D57" s="185"/>
      <c r="E57" s="24" t="s">
        <v>403</v>
      </c>
      <c r="F57" s="24" t="s">
        <v>404</v>
      </c>
      <c r="G57" s="47">
        <f t="shared" si="0"/>
        <v>1</v>
      </c>
      <c r="H57" s="24" t="s">
        <v>405</v>
      </c>
      <c r="I57" s="48">
        <f t="shared" si="8"/>
        <v>1</v>
      </c>
      <c r="J57" s="24" t="s">
        <v>406</v>
      </c>
      <c r="K57" s="48">
        <f t="shared" si="9"/>
        <v>1</v>
      </c>
      <c r="L57" s="48" t="s">
        <v>688</v>
      </c>
      <c r="M57" s="48">
        <f t="shared" ref="M57" si="46">IF(L57="TAK",3,K57+I57+G57)</f>
        <v>3</v>
      </c>
      <c r="N57" s="47" t="str">
        <f t="shared" si="18"/>
        <v>WYSOKIE</v>
      </c>
      <c r="O57" s="24"/>
      <c r="P57" s="48">
        <f t="shared" si="4"/>
        <v>1</v>
      </c>
      <c r="Q57" s="61" t="s">
        <v>655</v>
      </c>
      <c r="R57" s="62" t="str">
        <f t="shared" si="5"/>
        <v>ŚREDNIE</v>
      </c>
      <c r="S57" s="28" t="str">
        <f t="shared" si="6"/>
        <v>Możliwe działania zapobiegające</v>
      </c>
    </row>
    <row r="58" spans="1:19" ht="60" x14ac:dyDescent="0.2">
      <c r="A58" s="146"/>
      <c r="B58" s="147"/>
      <c r="C58" s="150"/>
      <c r="D58" s="185"/>
      <c r="E58" s="24" t="s">
        <v>407</v>
      </c>
      <c r="F58" s="24" t="s">
        <v>408</v>
      </c>
      <c r="G58" s="47">
        <f t="shared" si="0"/>
        <v>1</v>
      </c>
      <c r="H58" s="24" t="s">
        <v>409</v>
      </c>
      <c r="I58" s="48">
        <f t="shared" si="8"/>
        <v>1</v>
      </c>
      <c r="J58" s="24" t="s">
        <v>410</v>
      </c>
      <c r="K58" s="48">
        <f t="shared" si="9"/>
        <v>1</v>
      </c>
      <c r="L58" s="48" t="s">
        <v>688</v>
      </c>
      <c r="M58" s="48">
        <f t="shared" si="7"/>
        <v>3</v>
      </c>
      <c r="N58" s="47" t="str">
        <f t="shared" si="18"/>
        <v>WYSOKIE</v>
      </c>
      <c r="O58" s="24"/>
      <c r="P58" s="48">
        <f t="shared" si="4"/>
        <v>1</v>
      </c>
      <c r="Q58" s="61" t="s">
        <v>655</v>
      </c>
      <c r="R58" s="62" t="str">
        <f t="shared" si="5"/>
        <v>ŚREDNIE</v>
      </c>
      <c r="S58" s="28" t="str">
        <f t="shared" si="6"/>
        <v>Możliwe działania zapobiegające</v>
      </c>
    </row>
    <row r="59" spans="1:19" ht="60" x14ac:dyDescent="0.2">
      <c r="A59" s="146"/>
      <c r="B59" s="147"/>
      <c r="C59" s="150"/>
      <c r="D59" s="185"/>
      <c r="E59" s="24" t="s">
        <v>411</v>
      </c>
      <c r="F59" s="24" t="s">
        <v>412</v>
      </c>
      <c r="G59" s="47">
        <f t="shared" si="0"/>
        <v>0</v>
      </c>
      <c r="H59" s="24" t="s">
        <v>413</v>
      </c>
      <c r="I59" s="48">
        <f t="shared" si="8"/>
        <v>1</v>
      </c>
      <c r="J59" s="24" t="s">
        <v>414</v>
      </c>
      <c r="K59" s="48">
        <f t="shared" si="9"/>
        <v>1</v>
      </c>
      <c r="L59" s="48" t="s">
        <v>688</v>
      </c>
      <c r="M59" s="48">
        <f t="shared" ref="M59:M70" si="47">K59+I59+G59</f>
        <v>2</v>
      </c>
      <c r="N59" s="47" t="str">
        <f t="shared" si="18"/>
        <v>ŚREDNIE</v>
      </c>
      <c r="O59" s="24"/>
      <c r="P59" s="48">
        <f t="shared" si="4"/>
        <v>1</v>
      </c>
      <c r="Q59" s="61" t="s">
        <v>655</v>
      </c>
      <c r="R59" s="62" t="str">
        <f t="shared" si="5"/>
        <v>MAŁE</v>
      </c>
      <c r="S59" s="28" t="str">
        <f t="shared" si="6"/>
        <v>Akceptacja - nie są wymagane działania</v>
      </c>
    </row>
    <row r="60" spans="1:19" ht="90" x14ac:dyDescent="0.2">
      <c r="A60" s="146"/>
      <c r="B60" s="147"/>
      <c r="C60" s="150"/>
      <c r="D60" s="185"/>
      <c r="E60" s="24" t="s">
        <v>415</v>
      </c>
      <c r="F60" s="24" t="s">
        <v>416</v>
      </c>
      <c r="G60" s="47">
        <f t="shared" si="0"/>
        <v>1</v>
      </c>
      <c r="H60" s="24" t="s">
        <v>417</v>
      </c>
      <c r="I60" s="48">
        <f t="shared" si="8"/>
        <v>1</v>
      </c>
      <c r="J60" s="24" t="s">
        <v>418</v>
      </c>
      <c r="K60" s="48">
        <f t="shared" si="9"/>
        <v>0</v>
      </c>
      <c r="L60" s="48" t="s">
        <v>688</v>
      </c>
      <c r="M60" s="48">
        <f t="shared" ref="M60" si="48">IF(L60="TAK",3,K60+I60+G60)</f>
        <v>2</v>
      </c>
      <c r="N60" s="47" t="str">
        <f t="shared" si="18"/>
        <v>ŚREDNIE</v>
      </c>
      <c r="O60" s="24"/>
      <c r="P60" s="48">
        <f t="shared" si="4"/>
        <v>1</v>
      </c>
      <c r="Q60" s="61" t="s">
        <v>655</v>
      </c>
      <c r="R60" s="62" t="str">
        <f t="shared" si="5"/>
        <v>MAŁE</v>
      </c>
      <c r="S60" s="28" t="str">
        <f t="shared" si="6"/>
        <v>Akceptacja - nie są wymagane działania</v>
      </c>
    </row>
    <row r="61" spans="1:19" ht="90" x14ac:dyDescent="0.2">
      <c r="A61" s="146"/>
      <c r="B61" s="147"/>
      <c r="C61" s="150"/>
      <c r="D61" s="185"/>
      <c r="E61" s="24" t="s">
        <v>419</v>
      </c>
      <c r="F61" s="24" t="s">
        <v>420</v>
      </c>
      <c r="G61" s="47">
        <f t="shared" si="0"/>
        <v>1</v>
      </c>
      <c r="H61" s="24" t="s">
        <v>421</v>
      </c>
      <c r="I61" s="48">
        <f t="shared" si="8"/>
        <v>0</v>
      </c>
      <c r="J61" s="24" t="s">
        <v>422</v>
      </c>
      <c r="K61" s="48">
        <f t="shared" si="9"/>
        <v>1</v>
      </c>
      <c r="L61" s="48" t="s">
        <v>688</v>
      </c>
      <c r="M61" s="48">
        <f t="shared" si="7"/>
        <v>2</v>
      </c>
      <c r="N61" s="47" t="str">
        <f t="shared" si="18"/>
        <v>ŚREDNIE</v>
      </c>
      <c r="O61" s="24"/>
      <c r="P61" s="48">
        <f t="shared" si="4"/>
        <v>1</v>
      </c>
      <c r="Q61" s="61" t="s">
        <v>655</v>
      </c>
      <c r="R61" s="62" t="str">
        <f t="shared" si="5"/>
        <v>MAŁE</v>
      </c>
      <c r="S61" s="28" t="str">
        <f t="shared" si="6"/>
        <v>Akceptacja - nie są wymagane działania</v>
      </c>
    </row>
    <row r="62" spans="1:19" ht="90" x14ac:dyDescent="0.2">
      <c r="A62" s="146"/>
      <c r="B62" s="147"/>
      <c r="C62" s="150"/>
      <c r="D62" s="185"/>
      <c r="E62" s="24" t="s">
        <v>423</v>
      </c>
      <c r="F62" s="24" t="s">
        <v>424</v>
      </c>
      <c r="G62" s="47">
        <f t="shared" si="0"/>
        <v>0</v>
      </c>
      <c r="H62" s="24" t="s">
        <v>425</v>
      </c>
      <c r="I62" s="48">
        <f t="shared" si="8"/>
        <v>0</v>
      </c>
      <c r="J62" s="24" t="s">
        <v>426</v>
      </c>
      <c r="K62" s="48">
        <f t="shared" si="9"/>
        <v>1</v>
      </c>
      <c r="L62" s="48" t="s">
        <v>688</v>
      </c>
      <c r="M62" s="48">
        <f t="shared" ref="M62:M70" si="49">K62+I62+G62</f>
        <v>1</v>
      </c>
      <c r="N62" s="47" t="str">
        <f t="shared" si="18"/>
        <v>MAŁE</v>
      </c>
      <c r="O62" s="24"/>
      <c r="P62" s="48">
        <f t="shared" si="4"/>
        <v>1</v>
      </c>
      <c r="Q62" s="61" t="s">
        <v>655</v>
      </c>
      <c r="R62" s="62" t="str">
        <f t="shared" si="5"/>
        <v>MAŁE</v>
      </c>
      <c r="S62" s="28" t="str">
        <f t="shared" si="6"/>
        <v>Akceptacja - nie są wymagane działania</v>
      </c>
    </row>
    <row r="63" spans="1:19" ht="75" x14ac:dyDescent="0.2">
      <c r="A63" s="146"/>
      <c r="B63" s="147"/>
      <c r="C63" s="150"/>
      <c r="D63" s="185"/>
      <c r="E63" s="24" t="s">
        <v>428</v>
      </c>
      <c r="F63" s="24" t="s">
        <v>429</v>
      </c>
      <c r="G63" s="47">
        <f t="shared" si="0"/>
        <v>1</v>
      </c>
      <c r="H63" s="24" t="s">
        <v>430</v>
      </c>
      <c r="I63" s="48">
        <f t="shared" si="8"/>
        <v>1</v>
      </c>
      <c r="J63" s="24" t="s">
        <v>431</v>
      </c>
      <c r="K63" s="48">
        <f t="shared" si="9"/>
        <v>1</v>
      </c>
      <c r="L63" s="48" t="s">
        <v>688</v>
      </c>
      <c r="M63" s="48">
        <f t="shared" ref="M63" si="50">IF(L63="TAK",3,K63+I63+G63)</f>
        <v>3</v>
      </c>
      <c r="N63" s="47" t="str">
        <f t="shared" si="18"/>
        <v>WYSOKIE</v>
      </c>
      <c r="O63" s="24"/>
      <c r="P63" s="48">
        <f t="shared" si="4"/>
        <v>1</v>
      </c>
      <c r="Q63" s="61" t="s">
        <v>655</v>
      </c>
      <c r="R63" s="62" t="str">
        <f t="shared" si="5"/>
        <v>ŚREDNIE</v>
      </c>
      <c r="S63" s="28" t="str">
        <f t="shared" si="6"/>
        <v>Możliwe działania zapobiegające</v>
      </c>
    </row>
    <row r="64" spans="1:19" ht="90" x14ac:dyDescent="0.2">
      <c r="A64" s="146"/>
      <c r="B64" s="147"/>
      <c r="C64" s="150"/>
      <c r="D64" s="185"/>
      <c r="E64" s="24" t="s">
        <v>432</v>
      </c>
      <c r="F64" s="24" t="s">
        <v>433</v>
      </c>
      <c r="G64" s="47">
        <f t="shared" si="0"/>
        <v>1</v>
      </c>
      <c r="H64" s="24" t="s">
        <v>434</v>
      </c>
      <c r="I64" s="48">
        <f t="shared" si="8"/>
        <v>1</v>
      </c>
      <c r="J64" s="24" t="s">
        <v>435</v>
      </c>
      <c r="K64" s="48">
        <f t="shared" si="9"/>
        <v>0</v>
      </c>
      <c r="L64" s="48" t="s">
        <v>688</v>
      </c>
      <c r="M64" s="48">
        <f t="shared" si="7"/>
        <v>2</v>
      </c>
      <c r="N64" s="47" t="str">
        <f t="shared" si="18"/>
        <v>ŚREDNIE</v>
      </c>
      <c r="O64" s="24"/>
      <c r="P64" s="48">
        <f t="shared" si="4"/>
        <v>1</v>
      </c>
      <c r="Q64" s="61" t="s">
        <v>655</v>
      </c>
      <c r="R64" s="62" t="str">
        <f t="shared" si="5"/>
        <v>MAŁE</v>
      </c>
      <c r="S64" s="28" t="str">
        <f t="shared" si="6"/>
        <v>Akceptacja - nie są wymagane działania</v>
      </c>
    </row>
    <row r="65" spans="1:19" ht="75" x14ac:dyDescent="0.2">
      <c r="A65" s="146"/>
      <c r="B65" s="147"/>
      <c r="C65" s="150"/>
      <c r="D65" s="185"/>
      <c r="E65" s="24" t="s">
        <v>436</v>
      </c>
      <c r="F65" s="24" t="s">
        <v>437</v>
      </c>
      <c r="G65" s="47">
        <f t="shared" si="0"/>
        <v>0</v>
      </c>
      <c r="H65" s="24" t="s">
        <v>438</v>
      </c>
      <c r="I65" s="48">
        <f t="shared" si="8"/>
        <v>0</v>
      </c>
      <c r="J65" s="24" t="s">
        <v>439</v>
      </c>
      <c r="K65" s="48">
        <f t="shared" si="9"/>
        <v>1</v>
      </c>
      <c r="L65" s="48" t="s">
        <v>688</v>
      </c>
      <c r="M65" s="48">
        <f t="shared" ref="M65:M70" si="51">K65+I65+G65</f>
        <v>1</v>
      </c>
      <c r="N65" s="47" t="str">
        <f t="shared" si="18"/>
        <v>MAŁE</v>
      </c>
      <c r="O65" s="24"/>
      <c r="P65" s="48">
        <f t="shared" si="4"/>
        <v>1</v>
      </c>
      <c r="Q65" s="61" t="s">
        <v>655</v>
      </c>
      <c r="R65" s="62" t="str">
        <f t="shared" si="5"/>
        <v>MAŁE</v>
      </c>
      <c r="S65" s="28" t="str">
        <f t="shared" si="6"/>
        <v>Akceptacja - nie są wymagane działania</v>
      </c>
    </row>
    <row r="66" spans="1:19" ht="76" thickBot="1" x14ac:dyDescent="0.25">
      <c r="A66" s="148"/>
      <c r="B66" s="149"/>
      <c r="C66" s="151"/>
      <c r="D66" s="185"/>
      <c r="E66" s="34" t="s">
        <v>440</v>
      </c>
      <c r="F66" s="34" t="s">
        <v>441</v>
      </c>
      <c r="G66" s="49">
        <f t="shared" si="0"/>
        <v>0</v>
      </c>
      <c r="H66" s="34" t="s">
        <v>442</v>
      </c>
      <c r="I66" s="50">
        <f t="shared" si="8"/>
        <v>1</v>
      </c>
      <c r="J66" s="34" t="s">
        <v>443</v>
      </c>
      <c r="K66" s="50">
        <f t="shared" si="9"/>
        <v>1</v>
      </c>
      <c r="L66" s="48" t="s">
        <v>688</v>
      </c>
      <c r="M66" s="48">
        <f t="shared" ref="M66" si="52">IF(L66="TAK",3,K66+I66+G66)</f>
        <v>2</v>
      </c>
      <c r="N66" s="47" t="str">
        <f t="shared" si="18"/>
        <v>ŚREDNIE</v>
      </c>
      <c r="O66" s="34"/>
      <c r="P66" s="50">
        <f t="shared" si="4"/>
        <v>1</v>
      </c>
      <c r="Q66" s="63" t="s">
        <v>655</v>
      </c>
      <c r="R66" s="62" t="str">
        <f t="shared" si="5"/>
        <v>MAŁE</v>
      </c>
      <c r="S66" s="38" t="str">
        <f t="shared" si="6"/>
        <v>Akceptacja - nie są wymagane działania</v>
      </c>
    </row>
    <row r="67" spans="1:19" ht="17" thickTop="1" x14ac:dyDescent="0.2">
      <c r="D67" s="185"/>
      <c r="L67" s="48" t="s">
        <v>688</v>
      </c>
      <c r="M67" s="48">
        <f t="shared" si="7"/>
        <v>0</v>
      </c>
      <c r="N67" s="47">
        <f t="shared" si="18"/>
        <v>0</v>
      </c>
    </row>
    <row r="68" spans="1:19" x14ac:dyDescent="0.2">
      <c r="D68" s="185"/>
      <c r="L68" s="48" t="s">
        <v>688</v>
      </c>
      <c r="M68" s="48">
        <f t="shared" ref="M68:M70" si="53">K68+I68+G68</f>
        <v>0</v>
      </c>
      <c r="N68" s="47">
        <f t="shared" si="18"/>
        <v>0</v>
      </c>
    </row>
    <row r="69" spans="1:19" x14ac:dyDescent="0.2">
      <c r="D69" s="185"/>
      <c r="L69" s="48" t="s">
        <v>688</v>
      </c>
      <c r="M69" s="48">
        <f t="shared" ref="M69:M70" si="54">IF(L69="TAK",3,K69+I69+G69)</f>
        <v>0</v>
      </c>
      <c r="N69" s="47">
        <f t="shared" si="18"/>
        <v>0</v>
      </c>
    </row>
    <row r="70" spans="1:19" ht="17" thickBot="1" x14ac:dyDescent="0.25">
      <c r="D70" s="186"/>
      <c r="L70" s="48" t="s">
        <v>688</v>
      </c>
      <c r="M70" s="48">
        <f t="shared" si="54"/>
        <v>0</v>
      </c>
      <c r="N70" s="49">
        <f t="shared" si="18"/>
        <v>0</v>
      </c>
    </row>
    <row r="71" spans="1:19" ht="17" thickTop="1" x14ac:dyDescent="0.2"/>
  </sheetData>
  <mergeCells count="18">
    <mergeCell ref="D2:D70"/>
    <mergeCell ref="C2:C10"/>
    <mergeCell ref="A2:A10"/>
    <mergeCell ref="B2:B10"/>
    <mergeCell ref="A11:A19"/>
    <mergeCell ref="B11:B19"/>
    <mergeCell ref="C11:C19"/>
    <mergeCell ref="A20:A34"/>
    <mergeCell ref="B20:B34"/>
    <mergeCell ref="A52:A66"/>
    <mergeCell ref="B52:B66"/>
    <mergeCell ref="C52:C66"/>
    <mergeCell ref="C20:C29"/>
    <mergeCell ref="C30:C34"/>
    <mergeCell ref="A35:A51"/>
    <mergeCell ref="B35:B51"/>
    <mergeCell ref="C35:C42"/>
    <mergeCell ref="C43:C51"/>
  </mergeCells>
  <conditionalFormatting sqref="Q1:Q66">
    <cfRule type="containsText" dxfId="143" priority="25" operator="containsText" text="WYSOKIE">
      <formula>NOT(ISERROR(SEARCH("WYSOKIE",Q1)))</formula>
    </cfRule>
    <cfRule type="containsText" dxfId="142" priority="26" operator="containsText" text="ŚREDNIE">
      <formula>NOT(ISERROR(SEARCH("ŚREDNIE",Q1)))</formula>
    </cfRule>
    <cfRule type="containsText" dxfId="141" priority="27" operator="containsText" text="MAŁE">
      <formula>NOT(ISERROR(SEARCH("MAŁE",Q1)))</formula>
    </cfRule>
  </conditionalFormatting>
  <conditionalFormatting sqref="R1:R66">
    <cfRule type="containsText" dxfId="140" priority="23" operator="containsText" text="WYSOKIE">
      <formula>NOT(ISERROR(SEARCH("WYSOKIE",R1)))</formula>
    </cfRule>
    <cfRule type="containsText" dxfId="139" priority="24" operator="containsText" text="ŚREDNIE">
      <formula>NOT(ISERROR(SEARCH("ŚREDNIE",R1)))</formula>
    </cfRule>
  </conditionalFormatting>
  <conditionalFormatting sqref="R2:R66">
    <cfRule type="containsText" dxfId="138" priority="30" operator="containsText" text="MAŁE">
      <formula>NOT(ISERROR(SEARCH("MAŁE",R2)))</formula>
    </cfRule>
  </conditionalFormatting>
  <conditionalFormatting sqref="N2">
    <cfRule type="colorScale" priority="18">
      <colorScale>
        <cfvo type="min"/>
        <cfvo type="percentile" val="50"/>
        <cfvo type="max"/>
        <color rgb="FFF8696B"/>
        <color rgb="FFFFEB84"/>
        <color rgb="FF63BE7B"/>
      </colorScale>
    </cfRule>
  </conditionalFormatting>
  <conditionalFormatting sqref="N2:N6">
    <cfRule type="colorScale" priority="16">
      <colorScale>
        <cfvo type="num" val="0.33"/>
        <cfvo type="percentile" val="50"/>
        <cfvo type="max"/>
        <color rgb="FFFF7128"/>
        <color rgb="FFFFEB84"/>
        <color rgb="FFFFEF9C"/>
      </colorScale>
    </cfRule>
    <cfRule type="colorScale" priority="17">
      <colorScale>
        <cfvo type="min"/>
        <cfvo type="percentile" val="50"/>
        <cfvo type="max"/>
        <color theme="9" tint="0.79998168889431442"/>
        <color theme="7" tint="0.79998168889431442"/>
        <color theme="5" tint="0.79998168889431442"/>
      </colorScale>
    </cfRule>
  </conditionalFormatting>
  <conditionalFormatting sqref="N2:N70">
    <cfRule type="containsText" dxfId="56" priority="1" operator="containsText" text="ŚREDNIE">
      <formula>NOT(ISERROR(SEARCH("ŚREDNIE",N2)))</formula>
    </cfRule>
    <cfRule type="containsText" dxfId="55" priority="2" operator="containsText" text="WYSOKIE">
      <formula>NOT(ISERROR(SEARCH("WYSOKIE",N2)))</formula>
    </cfRule>
    <cfRule type="containsText" dxfId="54" priority="3" operator="containsText" text="MAŁE">
      <formula>NOT(ISERROR(SEARCH("MAŁE",N2)))</formula>
    </cfRule>
  </conditionalFormatting>
  <conditionalFormatting sqref="N7:N10">
    <cfRule type="colorScale" priority="14">
      <colorScale>
        <cfvo type="num" val="0.33"/>
        <cfvo type="percentile" val="50"/>
        <cfvo type="max"/>
        <color rgb="FFFF7128"/>
        <color rgb="FFFFEB84"/>
        <color rgb="FFFFEF9C"/>
      </colorScale>
    </cfRule>
    <cfRule type="colorScale" priority="15">
      <colorScale>
        <cfvo type="min"/>
        <cfvo type="percentile" val="50"/>
        <cfvo type="max"/>
        <color theme="9" tint="0.79998168889431442"/>
        <color theme="7" tint="0.79998168889431442"/>
        <color theme="5" tint="0.79998168889431442"/>
      </colorScale>
    </cfRule>
  </conditionalFormatting>
  <conditionalFormatting sqref="N11:N14">
    <cfRule type="colorScale" priority="21">
      <colorScale>
        <cfvo type="num" val="0.33"/>
        <cfvo type="percentile" val="50"/>
        <cfvo type="max"/>
        <color rgb="FFFF7128"/>
        <color rgb="FFFFEB84"/>
        <color rgb="FFFFEF9C"/>
      </colorScale>
    </cfRule>
    <cfRule type="colorScale" priority="22">
      <colorScale>
        <cfvo type="min"/>
        <cfvo type="percentile" val="50"/>
        <cfvo type="max"/>
        <color theme="9" tint="0.79998168889431442"/>
        <color theme="7" tint="0.79998168889431442"/>
        <color theme="5" tint="0.79998168889431442"/>
      </colorScale>
    </cfRule>
  </conditionalFormatting>
  <conditionalFormatting sqref="N15:N23">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4:N33">
    <cfRule type="colorScale" priority="12">
      <colorScale>
        <cfvo type="num" val="0.33"/>
        <cfvo type="percentile" val="50"/>
        <cfvo type="max"/>
        <color rgb="FFFF7128"/>
        <color rgb="FFFFEB84"/>
        <color rgb="FFFFEF9C"/>
      </colorScale>
    </cfRule>
    <cfRule type="colorScale" priority="13">
      <colorScale>
        <cfvo type="min"/>
        <cfvo type="percentile" val="50"/>
        <cfvo type="max"/>
        <color theme="9" tint="0.79998168889431442"/>
        <color theme="7" tint="0.79998168889431442"/>
        <color theme="5" tint="0.79998168889431442"/>
      </colorScale>
    </cfRule>
  </conditionalFormatting>
  <conditionalFormatting sqref="N34:N38">
    <cfRule type="colorScale" priority="10">
      <colorScale>
        <cfvo type="num" val="0.33"/>
        <cfvo type="percentile" val="50"/>
        <cfvo type="max"/>
        <color rgb="FFFF7128"/>
        <color rgb="FFFFEB84"/>
        <color rgb="FFFFEF9C"/>
      </colorScale>
    </cfRule>
    <cfRule type="colorScale" priority="11">
      <colorScale>
        <cfvo type="min"/>
        <cfvo type="percentile" val="50"/>
        <cfvo type="max"/>
        <color theme="9" tint="0.79998168889431442"/>
        <color theme="7" tint="0.79998168889431442"/>
        <color theme="5" tint="0.79998168889431442"/>
      </colorScale>
    </cfRule>
  </conditionalFormatting>
  <conditionalFormatting sqref="N39:N46">
    <cfRule type="colorScale" priority="8">
      <colorScale>
        <cfvo type="num" val="0.33"/>
        <cfvo type="percentile" val="50"/>
        <cfvo type="max"/>
        <color rgb="FFFF7128"/>
        <color rgb="FFFFEB84"/>
        <color rgb="FFFFEF9C"/>
      </colorScale>
    </cfRule>
    <cfRule type="colorScale" priority="9">
      <colorScale>
        <cfvo type="min"/>
        <cfvo type="percentile" val="50"/>
        <cfvo type="max"/>
        <color theme="9" tint="0.79998168889431442"/>
        <color theme="7" tint="0.79998168889431442"/>
        <color theme="5" tint="0.79998168889431442"/>
      </colorScale>
    </cfRule>
  </conditionalFormatting>
  <conditionalFormatting sqref="N47:N55">
    <cfRule type="colorScale" priority="6">
      <colorScale>
        <cfvo type="num" val="0.33"/>
        <cfvo type="percentile" val="50"/>
        <cfvo type="max"/>
        <color rgb="FFFF7128"/>
        <color rgb="FFFFEB84"/>
        <color rgb="FFFFEF9C"/>
      </colorScale>
    </cfRule>
    <cfRule type="colorScale" priority="7">
      <colorScale>
        <cfvo type="min"/>
        <cfvo type="percentile" val="50"/>
        <cfvo type="max"/>
        <color theme="9" tint="0.79998168889431442"/>
        <color theme="7" tint="0.79998168889431442"/>
        <color theme="5" tint="0.79998168889431442"/>
      </colorScale>
    </cfRule>
  </conditionalFormatting>
  <conditionalFormatting sqref="N56:N70">
    <cfRule type="colorScale" priority="4">
      <colorScale>
        <cfvo type="num" val="0.33"/>
        <cfvo type="percentile" val="50"/>
        <cfvo type="max"/>
        <color rgb="FFFF7128"/>
        <color rgb="FFFFEB84"/>
        <color rgb="FFFFEF9C"/>
      </colorScale>
    </cfRule>
    <cfRule type="colorScale" priority="5">
      <colorScale>
        <cfvo type="min"/>
        <cfvo type="percentile" val="50"/>
        <cfvo type="max"/>
        <color theme="9" tint="0.79998168889431442"/>
        <color theme="7" tint="0.79998168889431442"/>
        <color theme="5" tint="0.79998168889431442"/>
      </colorScale>
    </cfRule>
  </conditionalFormatting>
  <dataValidations disablePrompts="1" count="1">
    <dataValidation type="list" showInputMessage="1" showErrorMessage="1" errorTitle="Błędne dane" error="Wartość danych spoza zakresu" sqref="Q2:Q66" xr:uid="{C5AF29E6-7A00-46BF-B063-FC8E175E6CFD}">
      <formula1>"MAŁE,ŚREDNIE,WYSOKIE"</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0AE73-0084-4CCA-8E5D-30B4AA69B9A2}">
  <dimension ref="A1:S71"/>
  <sheetViews>
    <sheetView topLeftCell="F1" workbookViewId="0">
      <selection activeCell="R1" sqref="R1:R1048576"/>
    </sheetView>
  </sheetViews>
  <sheetFormatPr baseColWidth="10" defaultColWidth="10.5" defaultRowHeight="16" x14ac:dyDescent="0.2"/>
  <cols>
    <col min="1" max="1" width="6.1640625" style="52" customWidth="1"/>
    <col min="2" max="2" width="24.5" style="53" customWidth="1"/>
    <col min="3" max="4" width="37" style="29" customWidth="1"/>
    <col min="5" max="5" width="48.83203125" style="29" customWidth="1"/>
    <col min="6" max="6" width="43.6640625" style="29" customWidth="1"/>
    <col min="7" max="7" width="3.6640625" style="29" customWidth="1"/>
    <col min="8" max="8" width="50" style="29" customWidth="1"/>
    <col min="9" max="9" width="4.1640625" style="29" customWidth="1"/>
    <col min="10" max="10" width="40.5" style="29" customWidth="1"/>
    <col min="11" max="11" width="3.5" style="29" customWidth="1"/>
    <col min="12" max="12" width="22.33203125" style="29" customWidth="1"/>
    <col min="13" max="14" width="10.5" style="29"/>
    <col min="15" max="15" width="38" style="29" customWidth="1"/>
    <col min="16" max="16" width="10.5" style="29"/>
    <col min="17" max="17" width="17.1640625" style="29" customWidth="1"/>
    <col min="18" max="18" width="10.33203125" customWidth="1"/>
    <col min="19" max="19" width="37.5" style="29" customWidth="1"/>
    <col min="20" max="16384" width="10.5" style="29"/>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69" thickTop="1" x14ac:dyDescent="0.2">
      <c r="A2" s="157">
        <v>9</v>
      </c>
      <c r="B2" s="158" t="s">
        <v>678</v>
      </c>
      <c r="C2" s="158" t="s">
        <v>679</v>
      </c>
      <c r="D2" s="184" t="s">
        <v>690</v>
      </c>
      <c r="E2" s="11" t="s">
        <v>295</v>
      </c>
      <c r="F2" s="11" t="s">
        <v>296</v>
      </c>
      <c r="G2" s="39">
        <f t="shared" ref="G2:G11" si="0">IF(OR(LEFT(F2,3)="Tak",LEFT(F2,3)="Moż"),1,0)</f>
        <v>0</v>
      </c>
      <c r="H2" s="11" t="s">
        <v>297</v>
      </c>
      <c r="I2" s="40">
        <f t="shared" ref="I2:I3" si="1">IF(OR(LEFT(H2,3)="Tak",LEFT(H2,3)="Moż"),1,0)</f>
        <v>0</v>
      </c>
      <c r="J2" s="11" t="s">
        <v>298</v>
      </c>
      <c r="K2" s="40">
        <f t="shared" ref="K2:K3" si="2">IF(OR(LEFT(J2,3)="Tak",LEFT(J2,3)="Moż"),1,0)</f>
        <v>1</v>
      </c>
      <c r="L2" s="48" t="s">
        <v>688</v>
      </c>
      <c r="M2" s="48">
        <f>IF(L2="TAK",3,K2+I2+G2)</f>
        <v>1</v>
      </c>
      <c r="N2" s="47" t="str">
        <f>IF(M2=1,"MAŁE",IF(M2=2,"ŚREDNIE",IF(M2=3,"WYSOKIE",)))</f>
        <v>MAŁE</v>
      </c>
      <c r="O2" s="11"/>
      <c r="P2" s="40">
        <f t="shared" ref="P2:P11" si="3">IF(Q2="MAŁE",1,IF(Q2="ŚREDNIE",2,IF(Q2="WYSOKIE",3,"BŁĄD")))</f>
        <v>1</v>
      </c>
      <c r="Q2" s="41" t="s">
        <v>655</v>
      </c>
      <c r="R2" s="62" t="str">
        <f>IF((M2*P2)&lt;=2,"MAŁE",IF((M2*P2)&lt;6,"ŚREDNIE",IF((M2*P2)&gt;=6,"WYSOKIE")))</f>
        <v>MAŁE</v>
      </c>
      <c r="S2" s="17" t="str">
        <f t="shared" ref="S2:S11" si="4">IF(R2="MAŁE","Akceptacja - nie są wymagane działania",IF(R2="ŚREDNIE","Możliwe działania zapobiegające",IF(R2="WYSOKIE","Wskaż działania zapobiegające ryzyku",0)))</f>
        <v>Akceptacja - nie są wymagane działania</v>
      </c>
    </row>
    <row r="3" spans="1:19" ht="85" x14ac:dyDescent="0.2">
      <c r="A3" s="109"/>
      <c r="B3" s="129"/>
      <c r="C3" s="129"/>
      <c r="D3" s="185"/>
      <c r="E3" s="11" t="s">
        <v>299</v>
      </c>
      <c r="F3" s="11" t="s">
        <v>300</v>
      </c>
      <c r="G3" s="39">
        <f t="shared" si="0"/>
        <v>1</v>
      </c>
      <c r="H3" s="11" t="s">
        <v>301</v>
      </c>
      <c r="I3" s="40">
        <f t="shared" si="1"/>
        <v>1</v>
      </c>
      <c r="J3" s="11" t="s">
        <v>302</v>
      </c>
      <c r="K3" s="40">
        <f t="shared" si="2"/>
        <v>1</v>
      </c>
      <c r="L3" s="48" t="s">
        <v>688</v>
      </c>
      <c r="M3" s="48">
        <f>IF(L3="TAK",3,K3+I3+G3)</f>
        <v>3</v>
      </c>
      <c r="N3" s="47" t="str">
        <f t="shared" ref="N3:N11" si="5">IF((G3=1)+(I3=1)+(K3=1)=1,"MAŁE",IF((G3=1)+(I3=1)+(K3=1)=2,"ŚREDNIE",IF((G3=1)+(I3=1)+(K3=1)=3,"WYSOKIE",)))</f>
        <v>WYSOKIE</v>
      </c>
      <c r="O3" s="11"/>
      <c r="P3" s="40">
        <f t="shared" si="3"/>
        <v>1</v>
      </c>
      <c r="Q3" s="41" t="s">
        <v>655</v>
      </c>
      <c r="R3" s="62" t="str">
        <f t="shared" ref="R3:R66" si="6">IF((M3*P3)&lt;=2,"MAŁE",IF((M3*P3)&lt;6,"ŚREDNIE",IF((M3*P3)&gt;=6,"WYSOKIE")))</f>
        <v>ŚREDNIE</v>
      </c>
      <c r="S3" s="17" t="str">
        <f t="shared" si="4"/>
        <v>Możliwe działania zapobiegające</v>
      </c>
    </row>
    <row r="4" spans="1:19" ht="85" x14ac:dyDescent="0.2">
      <c r="A4" s="109"/>
      <c r="B4" s="129"/>
      <c r="C4" s="129"/>
      <c r="D4" s="185"/>
      <c r="E4" s="11" t="s">
        <v>303</v>
      </c>
      <c r="F4" s="11" t="s">
        <v>304</v>
      </c>
      <c r="G4" s="39">
        <f t="shared" si="0"/>
        <v>1</v>
      </c>
      <c r="H4" s="11" t="s">
        <v>305</v>
      </c>
      <c r="I4" s="40">
        <f t="shared" ref="I4:I11" si="7">IF(OR(LEFT(H4,3)="Tak",LEFT(H4,3)="Moż"),1,0)</f>
        <v>1</v>
      </c>
      <c r="J4" s="11" t="s">
        <v>306</v>
      </c>
      <c r="K4" s="40">
        <f t="shared" ref="K4:K11" si="8">IF(OR(LEFT(J4,3)="Tak",LEFT(J4,3)="Moż"),1,0)</f>
        <v>1</v>
      </c>
      <c r="L4" s="48" t="s">
        <v>688</v>
      </c>
      <c r="M4" s="48">
        <f t="shared" ref="M4:M67" si="9">IF(L4="TAK",3,K4+I4+G4)</f>
        <v>3</v>
      </c>
      <c r="N4" s="47" t="str">
        <f t="shared" si="5"/>
        <v>WYSOKIE</v>
      </c>
      <c r="O4" s="11"/>
      <c r="P4" s="40">
        <f t="shared" si="3"/>
        <v>1</v>
      </c>
      <c r="Q4" s="41" t="s">
        <v>655</v>
      </c>
      <c r="R4" s="62" t="str">
        <f t="shared" si="6"/>
        <v>ŚREDNIE</v>
      </c>
      <c r="S4" s="17" t="str">
        <f t="shared" si="4"/>
        <v>Możliwe działania zapobiegające</v>
      </c>
    </row>
    <row r="5" spans="1:19" ht="85" x14ac:dyDescent="0.2">
      <c r="A5" s="109"/>
      <c r="B5" s="129"/>
      <c r="C5" s="129"/>
      <c r="D5" s="185"/>
      <c r="E5" s="11" t="s">
        <v>307</v>
      </c>
      <c r="F5" s="11" t="s">
        <v>308</v>
      </c>
      <c r="G5" s="39">
        <f t="shared" si="0"/>
        <v>0</v>
      </c>
      <c r="H5" s="11" t="s">
        <v>309</v>
      </c>
      <c r="I5" s="40">
        <f t="shared" si="7"/>
        <v>0</v>
      </c>
      <c r="J5" s="11" t="s">
        <v>310</v>
      </c>
      <c r="K5" s="40">
        <f t="shared" si="8"/>
        <v>1</v>
      </c>
      <c r="L5" s="48" t="s">
        <v>688</v>
      </c>
      <c r="M5" s="48">
        <f t="shared" ref="M5:M36" si="10">K5+I5+G5</f>
        <v>1</v>
      </c>
      <c r="N5" s="47" t="str">
        <f t="shared" si="5"/>
        <v>MAŁE</v>
      </c>
      <c r="O5" s="11"/>
      <c r="P5" s="40">
        <f t="shared" si="3"/>
        <v>1</v>
      </c>
      <c r="Q5" s="41" t="s">
        <v>655</v>
      </c>
      <c r="R5" s="62" t="str">
        <f t="shared" si="6"/>
        <v>MAŁE</v>
      </c>
      <c r="S5" s="17" t="str">
        <f t="shared" si="4"/>
        <v>Akceptacja - nie są wymagane działania</v>
      </c>
    </row>
    <row r="6" spans="1:19" ht="85" x14ac:dyDescent="0.2">
      <c r="A6" s="109"/>
      <c r="B6" s="129"/>
      <c r="C6" s="129"/>
      <c r="D6" s="185"/>
      <c r="E6" s="11" t="s">
        <v>311</v>
      </c>
      <c r="F6" s="11" t="s">
        <v>312</v>
      </c>
      <c r="G6" s="39">
        <f t="shared" si="0"/>
        <v>1</v>
      </c>
      <c r="H6" s="11" t="s">
        <v>313</v>
      </c>
      <c r="I6" s="40">
        <f t="shared" si="7"/>
        <v>1</v>
      </c>
      <c r="J6" s="11" t="s">
        <v>314</v>
      </c>
      <c r="K6" s="40">
        <f t="shared" si="8"/>
        <v>1</v>
      </c>
      <c r="L6" s="48" t="s">
        <v>688</v>
      </c>
      <c r="M6" s="48">
        <f t="shared" ref="M6" si="11">IF(L6="TAK",3,K6+I6+G6)</f>
        <v>3</v>
      </c>
      <c r="N6" s="47" t="str">
        <f t="shared" si="5"/>
        <v>WYSOKIE</v>
      </c>
      <c r="O6" s="11"/>
      <c r="P6" s="40">
        <f t="shared" si="3"/>
        <v>1</v>
      </c>
      <c r="Q6" s="41" t="s">
        <v>655</v>
      </c>
      <c r="R6" s="62" t="str">
        <f t="shared" si="6"/>
        <v>ŚREDNIE</v>
      </c>
      <c r="S6" s="17" t="str">
        <f t="shared" si="4"/>
        <v>Możliwe działania zapobiegające</v>
      </c>
    </row>
    <row r="7" spans="1:19" ht="85" x14ac:dyDescent="0.2">
      <c r="A7" s="109"/>
      <c r="B7" s="129"/>
      <c r="C7" s="129"/>
      <c r="D7" s="185"/>
      <c r="E7" s="11" t="s">
        <v>315</v>
      </c>
      <c r="F7" s="11" t="s">
        <v>316</v>
      </c>
      <c r="G7" s="39">
        <f t="shared" si="0"/>
        <v>1</v>
      </c>
      <c r="H7" s="11" t="s">
        <v>317</v>
      </c>
      <c r="I7" s="40">
        <f t="shared" si="7"/>
        <v>1</v>
      </c>
      <c r="J7" s="11" t="s">
        <v>318</v>
      </c>
      <c r="K7" s="40">
        <f t="shared" si="8"/>
        <v>1</v>
      </c>
      <c r="L7" s="48" t="s">
        <v>688</v>
      </c>
      <c r="M7" s="48">
        <f t="shared" si="9"/>
        <v>3</v>
      </c>
      <c r="N7" s="47" t="str">
        <f t="shared" si="5"/>
        <v>WYSOKIE</v>
      </c>
      <c r="O7" s="11"/>
      <c r="P7" s="40">
        <f t="shared" si="3"/>
        <v>1</v>
      </c>
      <c r="Q7" s="41" t="s">
        <v>655</v>
      </c>
      <c r="R7" s="62" t="str">
        <f t="shared" si="6"/>
        <v>ŚREDNIE</v>
      </c>
      <c r="S7" s="17" t="str">
        <f t="shared" si="4"/>
        <v>Możliwe działania zapobiegające</v>
      </c>
    </row>
    <row r="8" spans="1:19" ht="85" x14ac:dyDescent="0.2">
      <c r="A8" s="109"/>
      <c r="B8" s="129"/>
      <c r="C8" s="129"/>
      <c r="D8" s="185"/>
      <c r="E8" s="11" t="s">
        <v>320</v>
      </c>
      <c r="F8" s="11" t="s">
        <v>321</v>
      </c>
      <c r="G8" s="39">
        <f t="shared" si="0"/>
        <v>0</v>
      </c>
      <c r="H8" s="11" t="s">
        <v>322</v>
      </c>
      <c r="I8" s="40">
        <f t="shared" si="7"/>
        <v>1</v>
      </c>
      <c r="J8" s="11" t="s">
        <v>323</v>
      </c>
      <c r="K8" s="40">
        <f t="shared" si="8"/>
        <v>1</v>
      </c>
      <c r="L8" s="48" t="s">
        <v>688</v>
      </c>
      <c r="M8" s="48">
        <f t="shared" ref="M8:M39" si="12">K8+I8+G8</f>
        <v>2</v>
      </c>
      <c r="N8" s="47" t="str">
        <f t="shared" si="5"/>
        <v>ŚREDNIE</v>
      </c>
      <c r="O8" s="11"/>
      <c r="P8" s="40">
        <f t="shared" si="3"/>
        <v>1</v>
      </c>
      <c r="Q8" s="41" t="s">
        <v>655</v>
      </c>
      <c r="R8" s="62" t="str">
        <f t="shared" si="6"/>
        <v>MAŁE</v>
      </c>
      <c r="S8" s="17" t="str">
        <f t="shared" si="4"/>
        <v>Akceptacja - nie są wymagane działania</v>
      </c>
    </row>
    <row r="9" spans="1:19" ht="102" x14ac:dyDescent="0.2">
      <c r="A9" s="109"/>
      <c r="B9" s="129"/>
      <c r="C9" s="129"/>
      <c r="D9" s="185"/>
      <c r="E9" s="11" t="s">
        <v>324</v>
      </c>
      <c r="F9" s="11" t="s">
        <v>325</v>
      </c>
      <c r="G9" s="39">
        <f t="shared" si="0"/>
        <v>0</v>
      </c>
      <c r="H9" s="11" t="s">
        <v>326</v>
      </c>
      <c r="I9" s="40">
        <f t="shared" si="7"/>
        <v>1</v>
      </c>
      <c r="J9" s="11" t="s">
        <v>327</v>
      </c>
      <c r="K9" s="40">
        <f t="shared" si="8"/>
        <v>1</v>
      </c>
      <c r="L9" s="48" t="s">
        <v>688</v>
      </c>
      <c r="M9" s="48">
        <f t="shared" ref="M9" si="13">IF(L9="TAK",3,K9+I9+G9)</f>
        <v>2</v>
      </c>
      <c r="N9" s="47" t="str">
        <f t="shared" si="5"/>
        <v>ŚREDNIE</v>
      </c>
      <c r="O9" s="11"/>
      <c r="P9" s="40">
        <f t="shared" si="3"/>
        <v>1</v>
      </c>
      <c r="Q9" s="41" t="s">
        <v>655</v>
      </c>
      <c r="R9" s="62" t="str">
        <f t="shared" si="6"/>
        <v>MAŁE</v>
      </c>
      <c r="S9" s="17" t="str">
        <f t="shared" si="4"/>
        <v>Akceptacja - nie są wymagane działania</v>
      </c>
    </row>
    <row r="10" spans="1:19" ht="119" x14ac:dyDescent="0.2">
      <c r="A10" s="109">
        <v>9</v>
      </c>
      <c r="B10" s="129" t="s">
        <v>678</v>
      </c>
      <c r="C10" s="124" t="s">
        <v>35</v>
      </c>
      <c r="D10" s="185"/>
      <c r="E10" s="11" t="s">
        <v>640</v>
      </c>
      <c r="F10" s="11" t="s">
        <v>641</v>
      </c>
      <c r="G10" s="39">
        <f t="shared" si="0"/>
        <v>0</v>
      </c>
      <c r="H10" s="11" t="s">
        <v>642</v>
      </c>
      <c r="I10" s="40">
        <f t="shared" si="7"/>
        <v>1</v>
      </c>
      <c r="J10" s="11" t="s">
        <v>643</v>
      </c>
      <c r="K10" s="40">
        <f t="shared" si="8"/>
        <v>0</v>
      </c>
      <c r="L10" s="48" t="s">
        <v>688</v>
      </c>
      <c r="M10" s="48">
        <f t="shared" si="9"/>
        <v>1</v>
      </c>
      <c r="N10" s="47" t="str">
        <f t="shared" si="5"/>
        <v>MAŁE</v>
      </c>
      <c r="O10" s="11"/>
      <c r="P10" s="40">
        <f t="shared" si="3"/>
        <v>1</v>
      </c>
      <c r="Q10" s="41" t="s">
        <v>655</v>
      </c>
      <c r="R10" s="62" t="str">
        <f t="shared" si="6"/>
        <v>MAŁE</v>
      </c>
      <c r="S10" s="17" t="str">
        <f t="shared" si="4"/>
        <v>Akceptacja - nie są wymagane działania</v>
      </c>
    </row>
    <row r="11" spans="1:19" ht="120" thickBot="1" x14ac:dyDescent="0.25">
      <c r="A11" s="155"/>
      <c r="B11" s="156"/>
      <c r="C11" s="125"/>
      <c r="D11" s="185"/>
      <c r="E11" s="42" t="s">
        <v>644</v>
      </c>
      <c r="F11" s="42" t="s">
        <v>645</v>
      </c>
      <c r="G11" s="43">
        <f t="shared" si="0"/>
        <v>0</v>
      </c>
      <c r="H11" s="42" t="s">
        <v>646</v>
      </c>
      <c r="I11" s="44">
        <f t="shared" si="7"/>
        <v>1</v>
      </c>
      <c r="J11" s="42" t="s">
        <v>647</v>
      </c>
      <c r="K11" s="44">
        <f t="shared" si="8"/>
        <v>0</v>
      </c>
      <c r="L11" s="48" t="s">
        <v>688</v>
      </c>
      <c r="M11" s="48">
        <f t="shared" ref="M11:M42" si="14">K11+I11+G11</f>
        <v>1</v>
      </c>
      <c r="N11" s="47" t="str">
        <f t="shared" si="5"/>
        <v>MAŁE</v>
      </c>
      <c r="O11" s="42"/>
      <c r="P11" s="44">
        <f t="shared" si="3"/>
        <v>1</v>
      </c>
      <c r="Q11" s="45" t="s">
        <v>655</v>
      </c>
      <c r="R11" s="62" t="str">
        <f t="shared" si="6"/>
        <v>MAŁE</v>
      </c>
      <c r="S11" s="46" t="str">
        <f t="shared" si="4"/>
        <v>Akceptacja - nie są wymagane działania</v>
      </c>
    </row>
    <row r="12" spans="1:19" thickTop="1" x14ac:dyDescent="0.2">
      <c r="D12" s="185"/>
      <c r="L12" s="48" t="s">
        <v>688</v>
      </c>
      <c r="M12" s="48">
        <f t="shared" ref="M12" si="15">IF(L12="TAK",3,K12+I12+G12)</f>
        <v>0</v>
      </c>
      <c r="N12" s="47">
        <f>IF((G12=1)+(I12=1)+(K12=1)=1,"MAŁE",IF((G12=1)+(I12=1)+(K12=1)=2,"ŚREDNIE",IF((G12=1)+(I12=1)+(K12=1)=3,"WYSOKIE",)))</f>
        <v>0</v>
      </c>
      <c r="R12" s="62" t="str">
        <f t="shared" si="6"/>
        <v>MAŁE</v>
      </c>
    </row>
    <row r="13" spans="1:19" ht="15" x14ac:dyDescent="0.2">
      <c r="D13" s="185"/>
      <c r="L13" s="48" t="s">
        <v>688</v>
      </c>
      <c r="M13" s="48">
        <f t="shared" si="9"/>
        <v>0</v>
      </c>
      <c r="N13" s="47">
        <f>IF((G13=1)+(I13=1)+(K13=1)=1,"MAŁE",IF((G13=1)+(I13=1)+(K13=1)=2,"ŚREDNIE",IF((G13=1)+(I13=1)+(K13=1)=3,"WYSOKIE",)))</f>
        <v>0</v>
      </c>
      <c r="R13" s="62" t="str">
        <f t="shared" si="6"/>
        <v>MAŁE</v>
      </c>
    </row>
    <row r="14" spans="1:19" ht="15" x14ac:dyDescent="0.2">
      <c r="D14" s="185"/>
      <c r="L14" s="48" t="s">
        <v>688</v>
      </c>
      <c r="M14" s="48">
        <f t="shared" ref="M14:M45" si="16">K14+I14+G14</f>
        <v>0</v>
      </c>
      <c r="N14" s="47">
        <f>IF((G14=1)+(I14=1)+(K14=1)=1,"MAŁE",IF((G14=1)+(I14=1)+(K14=1)=2,"ŚREDNIE",IF((G14=1)+(I14=1)+(K14=1)=3,"WYSOKIE",)))</f>
        <v>0</v>
      </c>
      <c r="R14" s="62" t="str">
        <f t="shared" si="6"/>
        <v>MAŁE</v>
      </c>
    </row>
    <row r="15" spans="1:19" ht="15" x14ac:dyDescent="0.2">
      <c r="D15" s="185"/>
      <c r="L15" s="48" t="s">
        <v>688</v>
      </c>
      <c r="M15" s="48">
        <f t="shared" ref="M15" si="17">IF(L15="TAK",3,K15+I15+G15)</f>
        <v>0</v>
      </c>
      <c r="N15" s="47">
        <f t="shared" ref="N15:N70" si="18">IF((G15=1)+(I15=1)+(K15=1)=1,"MAŁE",IF((G15=1)+(I15=1)+(K15=1)=2,"ŚREDNIE",IF((G15=1)+(I15=1)+(K15=1)=3,"WYSOKIE",)))</f>
        <v>0</v>
      </c>
      <c r="R15" s="62" t="str">
        <f t="shared" si="6"/>
        <v>MAŁE</v>
      </c>
    </row>
    <row r="16" spans="1:19" ht="15" x14ac:dyDescent="0.2">
      <c r="D16" s="185"/>
      <c r="L16" s="48" t="s">
        <v>688</v>
      </c>
      <c r="M16" s="48">
        <f t="shared" si="9"/>
        <v>0</v>
      </c>
      <c r="N16" s="47">
        <f t="shared" si="18"/>
        <v>0</v>
      </c>
      <c r="R16" s="62" t="str">
        <f t="shared" si="6"/>
        <v>MAŁE</v>
      </c>
    </row>
    <row r="17" spans="4:18" ht="15" x14ac:dyDescent="0.2">
      <c r="D17" s="185"/>
      <c r="L17" s="48" t="s">
        <v>688</v>
      </c>
      <c r="M17" s="48">
        <f t="shared" ref="M17:M48" si="19">K17+I17+G17</f>
        <v>0</v>
      </c>
      <c r="N17" s="47">
        <f t="shared" si="18"/>
        <v>0</v>
      </c>
      <c r="R17" s="62" t="str">
        <f t="shared" si="6"/>
        <v>MAŁE</v>
      </c>
    </row>
    <row r="18" spans="4:18" ht="15" x14ac:dyDescent="0.2">
      <c r="D18" s="185"/>
      <c r="L18" s="48" t="s">
        <v>688</v>
      </c>
      <c r="M18" s="48">
        <f t="shared" ref="M18" si="20">IF(L18="TAK",3,K18+I18+G18)</f>
        <v>0</v>
      </c>
      <c r="N18" s="47">
        <f t="shared" si="18"/>
        <v>0</v>
      </c>
      <c r="R18" s="62" t="str">
        <f t="shared" si="6"/>
        <v>MAŁE</v>
      </c>
    </row>
    <row r="19" spans="4:18" ht="15" x14ac:dyDescent="0.2">
      <c r="D19" s="185"/>
      <c r="L19" s="48" t="s">
        <v>688</v>
      </c>
      <c r="M19" s="48">
        <f t="shared" si="9"/>
        <v>0</v>
      </c>
      <c r="N19" s="47">
        <f t="shared" si="18"/>
        <v>0</v>
      </c>
      <c r="R19" s="62" t="str">
        <f t="shared" si="6"/>
        <v>MAŁE</v>
      </c>
    </row>
    <row r="20" spans="4:18" ht="15" x14ac:dyDescent="0.2">
      <c r="D20" s="185"/>
      <c r="L20" s="48" t="s">
        <v>688</v>
      </c>
      <c r="M20" s="48">
        <f t="shared" ref="M20:M51" si="21">K20+I20+G20</f>
        <v>0</v>
      </c>
      <c r="N20" s="47">
        <f t="shared" si="18"/>
        <v>0</v>
      </c>
      <c r="R20" s="62" t="str">
        <f t="shared" si="6"/>
        <v>MAŁE</v>
      </c>
    </row>
    <row r="21" spans="4:18" ht="15" x14ac:dyDescent="0.2">
      <c r="D21" s="185"/>
      <c r="L21" s="48" t="s">
        <v>688</v>
      </c>
      <c r="M21" s="48">
        <f t="shared" ref="M21" si="22">IF(L21="TAK",3,K21+I21+G21)</f>
        <v>0</v>
      </c>
      <c r="N21" s="47">
        <f t="shared" si="18"/>
        <v>0</v>
      </c>
      <c r="R21" s="62" t="str">
        <f t="shared" si="6"/>
        <v>MAŁE</v>
      </c>
    </row>
    <row r="22" spans="4:18" ht="15" x14ac:dyDescent="0.2">
      <c r="D22" s="185"/>
      <c r="L22" s="48" t="s">
        <v>688</v>
      </c>
      <c r="M22" s="48">
        <f t="shared" si="9"/>
        <v>0</v>
      </c>
      <c r="N22" s="47">
        <f t="shared" si="18"/>
        <v>0</v>
      </c>
      <c r="R22" s="62" t="str">
        <f t="shared" si="6"/>
        <v>MAŁE</v>
      </c>
    </row>
    <row r="23" spans="4:18" ht="15" x14ac:dyDescent="0.2">
      <c r="D23" s="185"/>
      <c r="L23" s="48" t="s">
        <v>688</v>
      </c>
      <c r="M23" s="48">
        <f t="shared" ref="M23:M70" si="23">K23+I23+G23</f>
        <v>0</v>
      </c>
      <c r="N23" s="47">
        <f t="shared" si="18"/>
        <v>0</v>
      </c>
      <c r="R23" s="62" t="str">
        <f t="shared" si="6"/>
        <v>MAŁE</v>
      </c>
    </row>
    <row r="24" spans="4:18" ht="15" x14ac:dyDescent="0.2">
      <c r="D24" s="185"/>
      <c r="L24" s="48" t="s">
        <v>688</v>
      </c>
      <c r="M24" s="48">
        <f t="shared" ref="M24" si="24">IF(L24="TAK",3,K24+I24+G24)</f>
        <v>0</v>
      </c>
      <c r="N24" s="47">
        <f t="shared" si="18"/>
        <v>0</v>
      </c>
      <c r="R24" s="62" t="str">
        <f t="shared" si="6"/>
        <v>MAŁE</v>
      </c>
    </row>
    <row r="25" spans="4:18" ht="15" x14ac:dyDescent="0.2">
      <c r="D25" s="185"/>
      <c r="L25" s="48" t="s">
        <v>688</v>
      </c>
      <c r="M25" s="48">
        <f t="shared" si="9"/>
        <v>0</v>
      </c>
      <c r="N25" s="47">
        <f t="shared" si="18"/>
        <v>0</v>
      </c>
      <c r="R25" s="62" t="str">
        <f t="shared" si="6"/>
        <v>MAŁE</v>
      </c>
    </row>
    <row r="26" spans="4:18" ht="15" x14ac:dyDescent="0.2">
      <c r="D26" s="185"/>
      <c r="L26" s="48" t="s">
        <v>688</v>
      </c>
      <c r="M26" s="48">
        <f t="shared" ref="M26:M70" si="25">K26+I26+G26</f>
        <v>0</v>
      </c>
      <c r="N26" s="47">
        <f t="shared" si="18"/>
        <v>0</v>
      </c>
      <c r="R26" s="62" t="str">
        <f t="shared" si="6"/>
        <v>MAŁE</v>
      </c>
    </row>
    <row r="27" spans="4:18" ht="15" x14ac:dyDescent="0.2">
      <c r="D27" s="185"/>
      <c r="L27" s="48" t="s">
        <v>688</v>
      </c>
      <c r="M27" s="48">
        <f t="shared" ref="M27" si="26">IF(L27="TAK",3,K27+I27+G27)</f>
        <v>0</v>
      </c>
      <c r="N27" s="47">
        <f t="shared" si="18"/>
        <v>0</v>
      </c>
      <c r="R27" s="62" t="str">
        <f t="shared" si="6"/>
        <v>MAŁE</v>
      </c>
    </row>
    <row r="28" spans="4:18" ht="15" x14ac:dyDescent="0.2">
      <c r="D28" s="185"/>
      <c r="L28" s="48" t="s">
        <v>688</v>
      </c>
      <c r="M28" s="48">
        <f t="shared" si="9"/>
        <v>0</v>
      </c>
      <c r="N28" s="47">
        <f t="shared" si="18"/>
        <v>0</v>
      </c>
      <c r="R28" s="62" t="str">
        <f t="shared" si="6"/>
        <v>MAŁE</v>
      </c>
    </row>
    <row r="29" spans="4:18" ht="15" x14ac:dyDescent="0.2">
      <c r="D29" s="185"/>
      <c r="L29" s="48" t="s">
        <v>688</v>
      </c>
      <c r="M29" s="48">
        <f t="shared" ref="M29:M70" si="27">K29+I29+G29</f>
        <v>0</v>
      </c>
      <c r="N29" s="47">
        <f t="shared" si="18"/>
        <v>0</v>
      </c>
      <c r="R29" s="62" t="str">
        <f t="shared" si="6"/>
        <v>MAŁE</v>
      </c>
    </row>
    <row r="30" spans="4:18" ht="15" x14ac:dyDescent="0.2">
      <c r="D30" s="185"/>
      <c r="L30" s="48" t="s">
        <v>688</v>
      </c>
      <c r="M30" s="48">
        <f t="shared" ref="M30" si="28">IF(L30="TAK",3,K30+I30+G30)</f>
        <v>0</v>
      </c>
      <c r="N30" s="47">
        <f t="shared" si="18"/>
        <v>0</v>
      </c>
      <c r="R30" s="62" t="str">
        <f t="shared" si="6"/>
        <v>MAŁE</v>
      </c>
    </row>
    <row r="31" spans="4:18" ht="15" x14ac:dyDescent="0.2">
      <c r="D31" s="185"/>
      <c r="L31" s="48" t="s">
        <v>688</v>
      </c>
      <c r="M31" s="48">
        <f t="shared" si="9"/>
        <v>0</v>
      </c>
      <c r="N31" s="47">
        <f t="shared" si="18"/>
        <v>0</v>
      </c>
      <c r="R31" s="62" t="str">
        <f t="shared" si="6"/>
        <v>MAŁE</v>
      </c>
    </row>
    <row r="32" spans="4:18" ht="15" x14ac:dyDescent="0.2">
      <c r="D32" s="185"/>
      <c r="L32" s="48" t="s">
        <v>688</v>
      </c>
      <c r="M32" s="48">
        <f t="shared" ref="M32:M70" si="29">K32+I32+G32</f>
        <v>0</v>
      </c>
      <c r="N32" s="47">
        <f t="shared" si="18"/>
        <v>0</v>
      </c>
      <c r="R32" s="62" t="str">
        <f t="shared" si="6"/>
        <v>MAŁE</v>
      </c>
    </row>
    <row r="33" spans="4:18" ht="15" x14ac:dyDescent="0.2">
      <c r="D33" s="185"/>
      <c r="L33" s="48" t="s">
        <v>688</v>
      </c>
      <c r="M33" s="48">
        <f t="shared" ref="M33" si="30">IF(L33="TAK",3,K33+I33+G33)</f>
        <v>0</v>
      </c>
      <c r="N33" s="47">
        <f t="shared" si="18"/>
        <v>0</v>
      </c>
      <c r="R33" s="62" t="str">
        <f t="shared" si="6"/>
        <v>MAŁE</v>
      </c>
    </row>
    <row r="34" spans="4:18" ht="15" x14ac:dyDescent="0.2">
      <c r="D34" s="185"/>
      <c r="L34" s="48" t="s">
        <v>688</v>
      </c>
      <c r="M34" s="48">
        <f t="shared" si="9"/>
        <v>0</v>
      </c>
      <c r="N34" s="47">
        <f t="shared" si="18"/>
        <v>0</v>
      </c>
      <c r="R34" s="62" t="str">
        <f t="shared" si="6"/>
        <v>MAŁE</v>
      </c>
    </row>
    <row r="35" spans="4:18" ht="15" x14ac:dyDescent="0.2">
      <c r="D35" s="185"/>
      <c r="L35" s="48" t="s">
        <v>688</v>
      </c>
      <c r="M35" s="48">
        <f t="shared" ref="M35:M70" si="31">K35+I35+G35</f>
        <v>0</v>
      </c>
      <c r="N35" s="47">
        <f t="shared" si="18"/>
        <v>0</v>
      </c>
      <c r="R35" s="62" t="str">
        <f t="shared" si="6"/>
        <v>MAŁE</v>
      </c>
    </row>
    <row r="36" spans="4:18" ht="15" x14ac:dyDescent="0.2">
      <c r="D36" s="185"/>
      <c r="L36" s="48" t="s">
        <v>688</v>
      </c>
      <c r="M36" s="48">
        <f t="shared" ref="M36" si="32">IF(L36="TAK",3,K36+I36+G36)</f>
        <v>0</v>
      </c>
      <c r="N36" s="47">
        <f t="shared" si="18"/>
        <v>0</v>
      </c>
      <c r="R36" s="62" t="str">
        <f t="shared" si="6"/>
        <v>MAŁE</v>
      </c>
    </row>
    <row r="37" spans="4:18" ht="15" x14ac:dyDescent="0.2">
      <c r="D37" s="185"/>
      <c r="L37" s="48" t="s">
        <v>688</v>
      </c>
      <c r="M37" s="48">
        <f t="shared" si="9"/>
        <v>0</v>
      </c>
      <c r="N37" s="47">
        <f t="shared" si="18"/>
        <v>0</v>
      </c>
      <c r="R37" s="62" t="str">
        <f t="shared" si="6"/>
        <v>MAŁE</v>
      </c>
    </row>
    <row r="38" spans="4:18" ht="15" x14ac:dyDescent="0.2">
      <c r="D38" s="185"/>
      <c r="L38" s="48" t="s">
        <v>688</v>
      </c>
      <c r="M38" s="48">
        <f t="shared" ref="M38:M70" si="33">K38+I38+G38</f>
        <v>0</v>
      </c>
      <c r="N38" s="47">
        <f t="shared" si="18"/>
        <v>0</v>
      </c>
      <c r="R38" s="62" t="str">
        <f t="shared" si="6"/>
        <v>MAŁE</v>
      </c>
    </row>
    <row r="39" spans="4:18" ht="15" x14ac:dyDescent="0.2">
      <c r="D39" s="185"/>
      <c r="L39" s="48" t="s">
        <v>688</v>
      </c>
      <c r="M39" s="48">
        <f t="shared" ref="M39" si="34">IF(L39="TAK",3,K39+I39+G39)</f>
        <v>0</v>
      </c>
      <c r="N39" s="47">
        <f t="shared" si="18"/>
        <v>0</v>
      </c>
      <c r="R39" s="62" t="str">
        <f t="shared" si="6"/>
        <v>MAŁE</v>
      </c>
    </row>
    <row r="40" spans="4:18" ht="15" x14ac:dyDescent="0.2">
      <c r="D40" s="185"/>
      <c r="L40" s="48" t="s">
        <v>688</v>
      </c>
      <c r="M40" s="48">
        <f t="shared" si="9"/>
        <v>0</v>
      </c>
      <c r="N40" s="47">
        <f t="shared" si="18"/>
        <v>0</v>
      </c>
      <c r="R40" s="62" t="str">
        <f t="shared" si="6"/>
        <v>MAŁE</v>
      </c>
    </row>
    <row r="41" spans="4:18" ht="15" x14ac:dyDescent="0.2">
      <c r="D41" s="185"/>
      <c r="L41" s="48" t="s">
        <v>688</v>
      </c>
      <c r="M41" s="48">
        <f t="shared" ref="M41:M70" si="35">K41+I41+G41</f>
        <v>0</v>
      </c>
      <c r="N41" s="47">
        <f t="shared" si="18"/>
        <v>0</v>
      </c>
      <c r="R41" s="62" t="str">
        <f t="shared" si="6"/>
        <v>MAŁE</v>
      </c>
    </row>
    <row r="42" spans="4:18" ht="15" x14ac:dyDescent="0.2">
      <c r="D42" s="185"/>
      <c r="L42" s="48" t="s">
        <v>688</v>
      </c>
      <c r="M42" s="48">
        <f t="shared" ref="M42" si="36">IF(L42="TAK",3,K42+I42+G42)</f>
        <v>0</v>
      </c>
      <c r="N42" s="47">
        <f t="shared" si="18"/>
        <v>0</v>
      </c>
      <c r="R42" s="62" t="str">
        <f t="shared" si="6"/>
        <v>MAŁE</v>
      </c>
    </row>
    <row r="43" spans="4:18" ht="15" x14ac:dyDescent="0.2">
      <c r="D43" s="185"/>
      <c r="L43" s="48" t="s">
        <v>688</v>
      </c>
      <c r="M43" s="48">
        <f t="shared" si="9"/>
        <v>0</v>
      </c>
      <c r="N43" s="47">
        <f t="shared" si="18"/>
        <v>0</v>
      </c>
      <c r="R43" s="62" t="str">
        <f t="shared" si="6"/>
        <v>MAŁE</v>
      </c>
    </row>
    <row r="44" spans="4:18" ht="15" x14ac:dyDescent="0.2">
      <c r="D44" s="185"/>
      <c r="L44" s="48" t="s">
        <v>688</v>
      </c>
      <c r="M44" s="48">
        <f t="shared" ref="M44:M70" si="37">K44+I44+G44</f>
        <v>0</v>
      </c>
      <c r="N44" s="47">
        <f t="shared" si="18"/>
        <v>0</v>
      </c>
      <c r="R44" s="62" t="str">
        <f t="shared" si="6"/>
        <v>MAŁE</v>
      </c>
    </row>
    <row r="45" spans="4:18" ht="15" x14ac:dyDescent="0.2">
      <c r="D45" s="185"/>
      <c r="L45" s="48" t="s">
        <v>688</v>
      </c>
      <c r="M45" s="48">
        <f t="shared" ref="M45" si="38">IF(L45="TAK",3,K45+I45+G45)</f>
        <v>0</v>
      </c>
      <c r="N45" s="47">
        <f t="shared" si="18"/>
        <v>0</v>
      </c>
      <c r="R45" s="62" t="str">
        <f t="shared" si="6"/>
        <v>MAŁE</v>
      </c>
    </row>
    <row r="46" spans="4:18" ht="15" x14ac:dyDescent="0.2">
      <c r="D46" s="185"/>
      <c r="L46" s="48" t="s">
        <v>688</v>
      </c>
      <c r="M46" s="48">
        <f t="shared" si="9"/>
        <v>0</v>
      </c>
      <c r="N46" s="47">
        <f t="shared" si="18"/>
        <v>0</v>
      </c>
      <c r="R46" s="62" t="str">
        <f t="shared" si="6"/>
        <v>MAŁE</v>
      </c>
    </row>
    <row r="47" spans="4:18" ht="15" x14ac:dyDescent="0.2">
      <c r="D47" s="185"/>
      <c r="L47" s="48" t="s">
        <v>688</v>
      </c>
      <c r="M47" s="48">
        <f t="shared" ref="M47:M70" si="39">K47+I47+G47</f>
        <v>0</v>
      </c>
      <c r="N47" s="47">
        <f t="shared" si="18"/>
        <v>0</v>
      </c>
      <c r="R47" s="62" t="str">
        <f t="shared" si="6"/>
        <v>MAŁE</v>
      </c>
    </row>
    <row r="48" spans="4:18" ht="15" x14ac:dyDescent="0.2">
      <c r="D48" s="185"/>
      <c r="L48" s="48" t="s">
        <v>688</v>
      </c>
      <c r="M48" s="48">
        <f t="shared" ref="M48" si="40">IF(L48="TAK",3,K48+I48+G48)</f>
        <v>0</v>
      </c>
      <c r="N48" s="47">
        <f t="shared" si="18"/>
        <v>0</v>
      </c>
      <c r="R48" s="62" t="str">
        <f t="shared" si="6"/>
        <v>MAŁE</v>
      </c>
    </row>
    <row r="49" spans="4:18" ht="15" x14ac:dyDescent="0.2">
      <c r="D49" s="185"/>
      <c r="L49" s="48" t="s">
        <v>688</v>
      </c>
      <c r="M49" s="48">
        <f t="shared" si="9"/>
        <v>0</v>
      </c>
      <c r="N49" s="47">
        <f t="shared" si="18"/>
        <v>0</v>
      </c>
      <c r="R49" s="62" t="str">
        <f t="shared" si="6"/>
        <v>MAŁE</v>
      </c>
    </row>
    <row r="50" spans="4:18" ht="15" x14ac:dyDescent="0.2">
      <c r="D50" s="185"/>
      <c r="L50" s="48" t="s">
        <v>688</v>
      </c>
      <c r="M50" s="48">
        <f t="shared" ref="M50:M70" si="41">K50+I50+G50</f>
        <v>0</v>
      </c>
      <c r="N50" s="47">
        <f t="shared" si="18"/>
        <v>0</v>
      </c>
      <c r="R50" s="62" t="str">
        <f t="shared" si="6"/>
        <v>MAŁE</v>
      </c>
    </row>
    <row r="51" spans="4:18" ht="15" x14ac:dyDescent="0.2">
      <c r="D51" s="185"/>
      <c r="L51" s="48" t="s">
        <v>688</v>
      </c>
      <c r="M51" s="48">
        <f t="shared" ref="M51" si="42">IF(L51="TAK",3,K51+I51+G51)</f>
        <v>0</v>
      </c>
      <c r="N51" s="47">
        <f t="shared" si="18"/>
        <v>0</v>
      </c>
      <c r="R51" s="62" t="str">
        <f t="shared" si="6"/>
        <v>MAŁE</v>
      </c>
    </row>
    <row r="52" spans="4:18" ht="15" x14ac:dyDescent="0.2">
      <c r="D52" s="185"/>
      <c r="L52" s="48" t="s">
        <v>688</v>
      </c>
      <c r="M52" s="48">
        <f t="shared" si="9"/>
        <v>0</v>
      </c>
      <c r="N52" s="47">
        <f t="shared" si="18"/>
        <v>0</v>
      </c>
      <c r="R52" s="62" t="str">
        <f t="shared" si="6"/>
        <v>MAŁE</v>
      </c>
    </row>
    <row r="53" spans="4:18" ht="15" x14ac:dyDescent="0.2">
      <c r="D53" s="185"/>
      <c r="L53" s="48" t="s">
        <v>688</v>
      </c>
      <c r="M53" s="48">
        <f t="shared" ref="M53:M70" si="43">K53+I53+G53</f>
        <v>0</v>
      </c>
      <c r="N53" s="47">
        <f t="shared" si="18"/>
        <v>0</v>
      </c>
      <c r="R53" s="62" t="str">
        <f t="shared" si="6"/>
        <v>MAŁE</v>
      </c>
    </row>
    <row r="54" spans="4:18" ht="15" x14ac:dyDescent="0.2">
      <c r="D54" s="185"/>
      <c r="L54" s="48" t="s">
        <v>688</v>
      </c>
      <c r="M54" s="48">
        <f t="shared" ref="M54" si="44">IF(L54="TAK",3,K54+I54+G54)</f>
        <v>0</v>
      </c>
      <c r="N54" s="47">
        <f t="shared" si="18"/>
        <v>0</v>
      </c>
      <c r="R54" s="62" t="str">
        <f t="shared" si="6"/>
        <v>MAŁE</v>
      </c>
    </row>
    <row r="55" spans="4:18" ht="15" x14ac:dyDescent="0.2">
      <c r="D55" s="185"/>
      <c r="L55" s="48" t="s">
        <v>688</v>
      </c>
      <c r="M55" s="48">
        <f t="shared" si="9"/>
        <v>0</v>
      </c>
      <c r="N55" s="47">
        <f t="shared" si="18"/>
        <v>0</v>
      </c>
      <c r="R55" s="62" t="str">
        <f t="shared" si="6"/>
        <v>MAŁE</v>
      </c>
    </row>
    <row r="56" spans="4:18" ht="15" x14ac:dyDescent="0.2">
      <c r="D56" s="185"/>
      <c r="L56" s="48" t="s">
        <v>688</v>
      </c>
      <c r="M56" s="48">
        <f t="shared" ref="M56:M70" si="45">K56+I56+G56</f>
        <v>0</v>
      </c>
      <c r="N56" s="47">
        <f t="shared" si="18"/>
        <v>0</v>
      </c>
      <c r="R56" s="62" t="str">
        <f t="shared" si="6"/>
        <v>MAŁE</v>
      </c>
    </row>
    <row r="57" spans="4:18" ht="15" x14ac:dyDescent="0.2">
      <c r="D57" s="185"/>
      <c r="L57" s="48" t="s">
        <v>688</v>
      </c>
      <c r="M57" s="48">
        <f t="shared" ref="M57" si="46">IF(L57="TAK",3,K57+I57+G57)</f>
        <v>0</v>
      </c>
      <c r="N57" s="47">
        <f t="shared" si="18"/>
        <v>0</v>
      </c>
      <c r="R57" s="62" t="str">
        <f t="shared" si="6"/>
        <v>MAŁE</v>
      </c>
    </row>
    <row r="58" spans="4:18" ht="15" x14ac:dyDescent="0.2">
      <c r="D58" s="185"/>
      <c r="L58" s="48" t="s">
        <v>688</v>
      </c>
      <c r="M58" s="48">
        <f t="shared" si="9"/>
        <v>0</v>
      </c>
      <c r="N58" s="47">
        <f t="shared" si="18"/>
        <v>0</v>
      </c>
      <c r="R58" s="62" t="str">
        <f t="shared" si="6"/>
        <v>MAŁE</v>
      </c>
    </row>
    <row r="59" spans="4:18" ht="15" x14ac:dyDescent="0.2">
      <c r="D59" s="185"/>
      <c r="L59" s="48" t="s">
        <v>688</v>
      </c>
      <c r="M59" s="48">
        <f t="shared" ref="M59:M70" si="47">K59+I59+G59</f>
        <v>0</v>
      </c>
      <c r="N59" s="47">
        <f t="shared" si="18"/>
        <v>0</v>
      </c>
      <c r="R59" s="62" t="str">
        <f t="shared" si="6"/>
        <v>MAŁE</v>
      </c>
    </row>
    <row r="60" spans="4:18" ht="15" x14ac:dyDescent="0.2">
      <c r="D60" s="185"/>
      <c r="L60" s="48" t="s">
        <v>688</v>
      </c>
      <c r="M60" s="48">
        <f t="shared" ref="M60" si="48">IF(L60="TAK",3,K60+I60+G60)</f>
        <v>0</v>
      </c>
      <c r="N60" s="47">
        <f t="shared" si="18"/>
        <v>0</v>
      </c>
      <c r="R60" s="62" t="str">
        <f t="shared" si="6"/>
        <v>MAŁE</v>
      </c>
    </row>
    <row r="61" spans="4:18" ht="15" x14ac:dyDescent="0.2">
      <c r="D61" s="185"/>
      <c r="L61" s="48" t="s">
        <v>688</v>
      </c>
      <c r="M61" s="48">
        <f t="shared" si="9"/>
        <v>0</v>
      </c>
      <c r="N61" s="47">
        <f t="shared" si="18"/>
        <v>0</v>
      </c>
      <c r="R61" s="62" t="str">
        <f t="shared" si="6"/>
        <v>MAŁE</v>
      </c>
    </row>
    <row r="62" spans="4:18" ht="15" x14ac:dyDescent="0.2">
      <c r="D62" s="185"/>
      <c r="L62" s="48" t="s">
        <v>688</v>
      </c>
      <c r="M62" s="48">
        <f t="shared" ref="M62:M70" si="49">K62+I62+G62</f>
        <v>0</v>
      </c>
      <c r="N62" s="47">
        <f t="shared" si="18"/>
        <v>0</v>
      </c>
      <c r="R62" s="62" t="str">
        <f t="shared" si="6"/>
        <v>MAŁE</v>
      </c>
    </row>
    <row r="63" spans="4:18" ht="15" x14ac:dyDescent="0.2">
      <c r="D63" s="185"/>
      <c r="L63" s="48" t="s">
        <v>688</v>
      </c>
      <c r="M63" s="48">
        <f t="shared" ref="M63" si="50">IF(L63="TAK",3,K63+I63+G63)</f>
        <v>0</v>
      </c>
      <c r="N63" s="47">
        <f t="shared" si="18"/>
        <v>0</v>
      </c>
      <c r="R63" s="62" t="str">
        <f t="shared" si="6"/>
        <v>MAŁE</v>
      </c>
    </row>
    <row r="64" spans="4:18" ht="15" x14ac:dyDescent="0.2">
      <c r="D64" s="185"/>
      <c r="L64" s="48" t="s">
        <v>688</v>
      </c>
      <c r="M64" s="48">
        <f t="shared" si="9"/>
        <v>0</v>
      </c>
      <c r="N64" s="47">
        <f t="shared" si="18"/>
        <v>0</v>
      </c>
      <c r="R64" s="62" t="str">
        <f t="shared" si="6"/>
        <v>MAŁE</v>
      </c>
    </row>
    <row r="65" spans="4:18" ht="15" x14ac:dyDescent="0.2">
      <c r="D65" s="185"/>
      <c r="L65" s="48" t="s">
        <v>688</v>
      </c>
      <c r="M65" s="48">
        <f t="shared" ref="M65:M70" si="51">K65+I65+G65</f>
        <v>0</v>
      </c>
      <c r="N65" s="47">
        <f t="shared" si="18"/>
        <v>0</v>
      </c>
      <c r="R65" s="62" t="str">
        <f t="shared" si="6"/>
        <v>MAŁE</v>
      </c>
    </row>
    <row r="66" spans="4:18" ht="15" x14ac:dyDescent="0.2">
      <c r="D66" s="185"/>
      <c r="L66" s="48" t="s">
        <v>688</v>
      </c>
      <c r="M66" s="48">
        <f t="shared" ref="M66" si="52">IF(L66="TAK",3,K66+I66+G66)</f>
        <v>0</v>
      </c>
      <c r="N66" s="47">
        <f t="shared" si="18"/>
        <v>0</v>
      </c>
      <c r="R66" s="62" t="str">
        <f t="shared" si="6"/>
        <v>MAŁE</v>
      </c>
    </row>
    <row r="67" spans="4:18" x14ac:dyDescent="0.2">
      <c r="D67" s="185"/>
      <c r="L67" s="48" t="s">
        <v>688</v>
      </c>
      <c r="M67" s="48">
        <f t="shared" si="9"/>
        <v>0</v>
      </c>
      <c r="N67" s="47">
        <f t="shared" si="18"/>
        <v>0</v>
      </c>
    </row>
    <row r="68" spans="4:18" x14ac:dyDescent="0.2">
      <c r="D68" s="185"/>
      <c r="L68" s="48" t="s">
        <v>688</v>
      </c>
      <c r="M68" s="48">
        <f t="shared" ref="M68:M70" si="53">K68+I68+G68</f>
        <v>0</v>
      </c>
      <c r="N68" s="47">
        <f t="shared" si="18"/>
        <v>0</v>
      </c>
    </row>
    <row r="69" spans="4:18" x14ac:dyDescent="0.2">
      <c r="D69" s="185"/>
      <c r="L69" s="48" t="s">
        <v>688</v>
      </c>
      <c r="M69" s="48">
        <f t="shared" ref="M69:M70" si="54">IF(L69="TAK",3,K69+I69+G69)</f>
        <v>0</v>
      </c>
      <c r="N69" s="47">
        <f t="shared" si="18"/>
        <v>0</v>
      </c>
    </row>
    <row r="70" spans="4:18" ht="17" thickBot="1" x14ac:dyDescent="0.25">
      <c r="D70" s="186"/>
      <c r="L70" s="48" t="s">
        <v>688</v>
      </c>
      <c r="M70" s="48">
        <f t="shared" si="54"/>
        <v>0</v>
      </c>
      <c r="N70" s="49">
        <f t="shared" si="18"/>
        <v>0</v>
      </c>
    </row>
    <row r="71" spans="4:18" ht="17" thickTop="1" x14ac:dyDescent="0.2"/>
  </sheetData>
  <mergeCells count="7">
    <mergeCell ref="D2:D70"/>
    <mergeCell ref="A10:A11"/>
    <mergeCell ref="B10:B11"/>
    <mergeCell ref="C10:C11"/>
    <mergeCell ref="A2:A9"/>
    <mergeCell ref="B2:B9"/>
    <mergeCell ref="C2:C9"/>
  </mergeCells>
  <conditionalFormatting sqref="Q1:Q11">
    <cfRule type="containsText" dxfId="134" priority="29" operator="containsText" text="WYSOKIE">
      <formula>NOT(ISERROR(SEARCH("WYSOKIE",Q1)))</formula>
    </cfRule>
    <cfRule type="containsText" dxfId="133" priority="30" operator="containsText" text="ŚREDNIE">
      <formula>NOT(ISERROR(SEARCH("ŚREDNIE",Q1)))</formula>
    </cfRule>
    <cfRule type="containsText" dxfId="132" priority="31"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53" priority="4" operator="containsText" text="ŚREDNIE">
      <formula>NOT(ISERROR(SEARCH("ŚREDNIE",N2)))</formula>
    </cfRule>
    <cfRule type="containsText" dxfId="52" priority="5" operator="containsText" text="WYSOKIE">
      <formula>NOT(ISERROR(SEARCH("WYSOKIE",N2)))</formula>
    </cfRule>
    <cfRule type="containsText" dxfId="51"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35" priority="1" operator="containsText" text="WYSOKIE">
      <formula>NOT(ISERROR(SEARCH("WYSOKIE",R1)))</formula>
    </cfRule>
    <cfRule type="containsText" dxfId="34" priority="2" operator="containsText" text="ŚREDNIE">
      <formula>NOT(ISERROR(SEARCH("ŚREDNIE",R1)))</formula>
    </cfRule>
  </conditionalFormatting>
  <conditionalFormatting sqref="R2:R66">
    <cfRule type="containsText" dxfId="33" priority="3" operator="containsText" text="MAŁE">
      <formula>NOT(ISERROR(SEARCH("MAŁE",R2)))</formula>
    </cfRule>
  </conditionalFormatting>
  <dataValidations count="1">
    <dataValidation type="list" showInputMessage="1" showErrorMessage="1" errorTitle="Błędne dane" error="Wartość danych spoza zakresu" sqref="Q2:Q11" xr:uid="{91FA5207-3D3A-49CA-9312-8B517AB9ADA3}">
      <formula1>"MAŁE,ŚREDNIE,WYSOKIE"</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C6353-AFAD-4D19-8A07-F2FD033361D8}">
  <dimension ref="A1:S71"/>
  <sheetViews>
    <sheetView topLeftCell="F1" workbookViewId="0">
      <selection activeCell="R1" sqref="R1:R1048576"/>
    </sheetView>
  </sheetViews>
  <sheetFormatPr baseColWidth="10" defaultColWidth="8.83203125" defaultRowHeight="16" x14ac:dyDescent="0.2"/>
  <cols>
    <col min="1" max="1" width="6.1640625" customWidth="1"/>
    <col min="2" max="2" width="20.6640625" customWidth="1"/>
    <col min="3" max="3" width="26.6640625" customWidth="1"/>
    <col min="4" max="4" width="37" style="29" customWidth="1"/>
    <col min="5" max="5" width="35.83203125" customWidth="1"/>
    <col min="6" max="6" width="34.6640625" customWidth="1"/>
    <col min="8" max="8" width="35.1640625" customWidth="1"/>
    <col min="10" max="10" width="35" customWidth="1"/>
    <col min="12" max="12" width="22.33203125" style="29" customWidth="1"/>
    <col min="13" max="14" width="10.5" style="29"/>
    <col min="15" max="15" width="36" customWidth="1"/>
    <col min="17" max="17" width="11.33203125" bestFit="1" customWidth="1"/>
    <col min="18" max="18" width="10.33203125" customWidth="1"/>
    <col min="19" max="19" width="27.6640625" customWidth="1"/>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s="29" customFormat="1" ht="91" thickTop="1" x14ac:dyDescent="0.2">
      <c r="A2" s="130">
        <v>10</v>
      </c>
      <c r="B2" s="132" t="s">
        <v>680</v>
      </c>
      <c r="C2" s="132" t="s">
        <v>674</v>
      </c>
      <c r="D2" s="184" t="s">
        <v>690</v>
      </c>
      <c r="E2" s="24" t="s">
        <v>181</v>
      </c>
      <c r="F2" s="24" t="s">
        <v>182</v>
      </c>
      <c r="G2" s="47">
        <f t="shared" ref="G2:G47" si="0">IF(OR(LEFT(F2,3)="Tak",LEFT(F2,3)="Moż"),1,0)</f>
        <v>0</v>
      </c>
      <c r="H2" s="24" t="s">
        <v>183</v>
      </c>
      <c r="I2" s="48">
        <f t="shared" ref="I2:I47" si="1">IF(OR(LEFT(H2,3)="Tak",LEFT(H2,3)="Moż"),1,0)</f>
        <v>1</v>
      </c>
      <c r="J2" s="24" t="s">
        <v>184</v>
      </c>
      <c r="K2" s="48">
        <f t="shared" ref="K2:K47" si="2">IF(OR(LEFT(J2,3)="Tak",LEFT(J2,3)="Moż"),1,0)</f>
        <v>1</v>
      </c>
      <c r="L2" s="48" t="s">
        <v>688</v>
      </c>
      <c r="M2" s="48">
        <f>IF(L2="TAK",3,K2+I2+G2)</f>
        <v>2</v>
      </c>
      <c r="N2" s="47" t="str">
        <f>IF(M2=1,"MAŁE",IF(M2=2,"ŚREDNIE",IF(M2=3,"WYSOKIE",)))</f>
        <v>ŚREDNIE</v>
      </c>
      <c r="O2" s="24"/>
      <c r="P2" s="48">
        <f t="shared" ref="P2:P47" si="3">IF(Q2="MAŁE",1,IF(Q2="ŚREDNIE",2,IF(Q2="WYSOKIE",3,"BŁĄD")))</f>
        <v>1</v>
      </c>
      <c r="Q2" s="61" t="s">
        <v>655</v>
      </c>
      <c r="R2" s="62" t="str">
        <f>IF((M2*P2)&lt;=2,"MAŁE",IF((M2*P2)&lt;6,"ŚREDNIE",IF((M2*P2)&gt;=6,"WYSOKIE")))</f>
        <v>MAŁE</v>
      </c>
      <c r="S2" s="28" t="str">
        <f t="shared" ref="S2:S47" si="4">IF(R2="MAŁE","Akceptacja - nie są wymagane działania",IF(R2="ŚREDNIE","Możliwe działania zapobiegające",IF(R2="WYSOKIE","Wskaż działania zapobiegające ryzyku",0)))</f>
        <v>Akceptacja - nie są wymagane działania</v>
      </c>
    </row>
    <row r="3" spans="1:19" s="29" customFormat="1" ht="75" x14ac:dyDescent="0.2">
      <c r="A3" s="131"/>
      <c r="B3" s="133"/>
      <c r="C3" s="133"/>
      <c r="D3" s="185"/>
      <c r="E3" s="24" t="s">
        <v>185</v>
      </c>
      <c r="F3" s="24" t="s">
        <v>186</v>
      </c>
      <c r="G3" s="47">
        <f t="shared" si="0"/>
        <v>1</v>
      </c>
      <c r="H3" s="24" t="s">
        <v>187</v>
      </c>
      <c r="I3" s="48">
        <f t="shared" si="1"/>
        <v>1</v>
      </c>
      <c r="J3" s="24" t="s">
        <v>188</v>
      </c>
      <c r="K3" s="48">
        <f t="shared" si="2"/>
        <v>1</v>
      </c>
      <c r="L3" s="48" t="s">
        <v>688</v>
      </c>
      <c r="M3" s="48">
        <f>IF(L3="TAK",3,K3+I3+G3)</f>
        <v>3</v>
      </c>
      <c r="N3" s="47" t="str">
        <f t="shared" ref="N3:N11" si="5">IF((G3=1)+(I3=1)+(K3=1)=1,"MAŁE",IF((G3=1)+(I3=1)+(K3=1)=2,"ŚREDNIE",IF((G3=1)+(I3=1)+(K3=1)=3,"WYSOKIE",)))</f>
        <v>WYSOKIE</v>
      </c>
      <c r="O3" s="24"/>
      <c r="P3" s="48">
        <f t="shared" si="3"/>
        <v>1</v>
      </c>
      <c r="Q3" s="61" t="s">
        <v>655</v>
      </c>
      <c r="R3" s="62" t="str">
        <f t="shared" ref="R3:R66" si="6">IF((M3*P3)&lt;=2,"MAŁE",IF((M3*P3)&lt;6,"ŚREDNIE",IF((M3*P3)&gt;=6,"WYSOKIE")))</f>
        <v>ŚREDNIE</v>
      </c>
      <c r="S3" s="28" t="str">
        <f t="shared" si="4"/>
        <v>Możliwe działania zapobiegające</v>
      </c>
    </row>
    <row r="4" spans="1:19" s="29" customFormat="1" ht="90" x14ac:dyDescent="0.2">
      <c r="A4" s="131"/>
      <c r="B4" s="133"/>
      <c r="C4" s="133"/>
      <c r="D4" s="185"/>
      <c r="E4" s="24" t="s">
        <v>189</v>
      </c>
      <c r="F4" s="24" t="s">
        <v>190</v>
      </c>
      <c r="G4" s="47">
        <f t="shared" si="0"/>
        <v>1</v>
      </c>
      <c r="H4" s="24" t="s">
        <v>191</v>
      </c>
      <c r="I4" s="48">
        <f t="shared" si="1"/>
        <v>1</v>
      </c>
      <c r="J4" s="24" t="s">
        <v>192</v>
      </c>
      <c r="K4" s="48">
        <f t="shared" si="2"/>
        <v>1</v>
      </c>
      <c r="L4" s="48" t="s">
        <v>688</v>
      </c>
      <c r="M4" s="48">
        <f t="shared" ref="M4:M67" si="7">IF(L4="TAK",3,K4+I4+G4)</f>
        <v>3</v>
      </c>
      <c r="N4" s="47" t="str">
        <f t="shared" si="5"/>
        <v>WYSOKIE</v>
      </c>
      <c r="O4" s="24"/>
      <c r="P4" s="48">
        <f t="shared" si="3"/>
        <v>1</v>
      </c>
      <c r="Q4" s="61" t="s">
        <v>655</v>
      </c>
      <c r="R4" s="62" t="str">
        <f t="shared" si="6"/>
        <v>ŚREDNIE</v>
      </c>
      <c r="S4" s="28" t="str">
        <f t="shared" si="4"/>
        <v>Możliwe działania zapobiegające</v>
      </c>
    </row>
    <row r="5" spans="1:19" s="29" customFormat="1" ht="90" x14ac:dyDescent="0.2">
      <c r="A5" s="131"/>
      <c r="B5" s="133"/>
      <c r="C5" s="133"/>
      <c r="D5" s="185"/>
      <c r="E5" s="24" t="s">
        <v>193</v>
      </c>
      <c r="F5" s="24" t="s">
        <v>194</v>
      </c>
      <c r="G5" s="47">
        <f t="shared" si="0"/>
        <v>1</v>
      </c>
      <c r="H5" s="24" t="s">
        <v>195</v>
      </c>
      <c r="I5" s="48">
        <f t="shared" si="1"/>
        <v>1</v>
      </c>
      <c r="J5" s="24" t="s">
        <v>196</v>
      </c>
      <c r="K5" s="48">
        <f t="shared" si="2"/>
        <v>0</v>
      </c>
      <c r="L5" s="48" t="s">
        <v>688</v>
      </c>
      <c r="M5" s="48">
        <f t="shared" ref="M5:M36" si="8">K5+I5+G5</f>
        <v>2</v>
      </c>
      <c r="N5" s="47" t="str">
        <f t="shared" si="5"/>
        <v>ŚREDNIE</v>
      </c>
      <c r="O5" s="24"/>
      <c r="P5" s="48">
        <f t="shared" si="3"/>
        <v>1</v>
      </c>
      <c r="Q5" s="61" t="s">
        <v>655</v>
      </c>
      <c r="R5" s="62" t="str">
        <f t="shared" si="6"/>
        <v>MAŁE</v>
      </c>
      <c r="S5" s="28" t="str">
        <f t="shared" si="4"/>
        <v>Akceptacja - nie są wymagane działania</v>
      </c>
    </row>
    <row r="6" spans="1:19" s="29" customFormat="1" ht="60" x14ac:dyDescent="0.2">
      <c r="A6" s="131"/>
      <c r="B6" s="133"/>
      <c r="C6" s="133" t="s">
        <v>6</v>
      </c>
      <c r="D6" s="185"/>
      <c r="E6" s="24" t="s">
        <v>295</v>
      </c>
      <c r="F6" s="24" t="s">
        <v>296</v>
      </c>
      <c r="G6" s="47">
        <f t="shared" si="0"/>
        <v>0</v>
      </c>
      <c r="H6" s="24" t="s">
        <v>297</v>
      </c>
      <c r="I6" s="48">
        <f t="shared" si="1"/>
        <v>0</v>
      </c>
      <c r="J6" s="24" t="s">
        <v>298</v>
      </c>
      <c r="K6" s="48">
        <f t="shared" si="2"/>
        <v>1</v>
      </c>
      <c r="L6" s="48" t="s">
        <v>688</v>
      </c>
      <c r="M6" s="48">
        <f t="shared" ref="M6" si="9">IF(L6="TAK",3,K6+I6+G6)</f>
        <v>1</v>
      </c>
      <c r="N6" s="47" t="str">
        <f t="shared" si="5"/>
        <v>MAŁE</v>
      </c>
      <c r="O6" s="24"/>
      <c r="P6" s="48">
        <f t="shared" si="3"/>
        <v>1</v>
      </c>
      <c r="Q6" s="61" t="s">
        <v>655</v>
      </c>
      <c r="R6" s="62" t="str">
        <f t="shared" si="6"/>
        <v>MAŁE</v>
      </c>
      <c r="S6" s="28" t="str">
        <f t="shared" si="4"/>
        <v>Akceptacja - nie są wymagane działania</v>
      </c>
    </row>
    <row r="7" spans="1:19" s="29" customFormat="1" ht="75" x14ac:dyDescent="0.2">
      <c r="A7" s="131"/>
      <c r="B7" s="133"/>
      <c r="C7" s="133"/>
      <c r="D7" s="185"/>
      <c r="E7" s="24" t="s">
        <v>299</v>
      </c>
      <c r="F7" s="24" t="s">
        <v>300</v>
      </c>
      <c r="G7" s="47">
        <f t="shared" si="0"/>
        <v>1</v>
      </c>
      <c r="H7" s="24" t="s">
        <v>301</v>
      </c>
      <c r="I7" s="48">
        <f t="shared" si="1"/>
        <v>1</v>
      </c>
      <c r="J7" s="24" t="s">
        <v>302</v>
      </c>
      <c r="K7" s="48">
        <f t="shared" si="2"/>
        <v>1</v>
      </c>
      <c r="L7" s="48" t="s">
        <v>688</v>
      </c>
      <c r="M7" s="48">
        <f t="shared" si="7"/>
        <v>3</v>
      </c>
      <c r="N7" s="47" t="str">
        <f t="shared" si="5"/>
        <v>WYSOKIE</v>
      </c>
      <c r="O7" s="24"/>
      <c r="P7" s="48">
        <f t="shared" si="3"/>
        <v>1</v>
      </c>
      <c r="Q7" s="61" t="s">
        <v>655</v>
      </c>
      <c r="R7" s="62" t="str">
        <f t="shared" si="6"/>
        <v>ŚREDNIE</v>
      </c>
      <c r="S7" s="28" t="str">
        <f t="shared" si="4"/>
        <v>Możliwe działania zapobiegające</v>
      </c>
    </row>
    <row r="8" spans="1:19" s="29" customFormat="1" ht="75" x14ac:dyDescent="0.2">
      <c r="A8" s="131"/>
      <c r="B8" s="133"/>
      <c r="C8" s="133"/>
      <c r="D8" s="185"/>
      <c r="E8" s="24" t="s">
        <v>303</v>
      </c>
      <c r="F8" s="24" t="s">
        <v>304</v>
      </c>
      <c r="G8" s="47">
        <f t="shared" si="0"/>
        <v>1</v>
      </c>
      <c r="H8" s="24" t="s">
        <v>305</v>
      </c>
      <c r="I8" s="48">
        <f t="shared" si="1"/>
        <v>1</v>
      </c>
      <c r="J8" s="24" t="s">
        <v>306</v>
      </c>
      <c r="K8" s="48">
        <f t="shared" si="2"/>
        <v>1</v>
      </c>
      <c r="L8" s="48" t="s">
        <v>688</v>
      </c>
      <c r="M8" s="48">
        <f t="shared" ref="M8:M39" si="10">K8+I8+G8</f>
        <v>3</v>
      </c>
      <c r="N8" s="47" t="str">
        <f t="shared" si="5"/>
        <v>WYSOKIE</v>
      </c>
      <c r="O8" s="24"/>
      <c r="P8" s="48">
        <f t="shared" si="3"/>
        <v>1</v>
      </c>
      <c r="Q8" s="61" t="s">
        <v>655</v>
      </c>
      <c r="R8" s="62" t="str">
        <f t="shared" si="6"/>
        <v>ŚREDNIE</v>
      </c>
      <c r="S8" s="28" t="str">
        <f t="shared" si="4"/>
        <v>Możliwe działania zapobiegające</v>
      </c>
    </row>
    <row r="9" spans="1:19" s="29" customFormat="1" ht="60" x14ac:dyDescent="0.2">
      <c r="A9" s="131"/>
      <c r="B9" s="133"/>
      <c r="C9" s="133"/>
      <c r="D9" s="185"/>
      <c r="E9" s="24" t="s">
        <v>307</v>
      </c>
      <c r="F9" s="24" t="s">
        <v>308</v>
      </c>
      <c r="G9" s="47">
        <f t="shared" si="0"/>
        <v>0</v>
      </c>
      <c r="H9" s="24" t="s">
        <v>309</v>
      </c>
      <c r="I9" s="48">
        <f t="shared" si="1"/>
        <v>0</v>
      </c>
      <c r="J9" s="24" t="s">
        <v>310</v>
      </c>
      <c r="K9" s="48">
        <f t="shared" si="2"/>
        <v>1</v>
      </c>
      <c r="L9" s="48" t="s">
        <v>688</v>
      </c>
      <c r="M9" s="48">
        <f t="shared" ref="M9" si="11">IF(L9="TAK",3,K9+I9+G9)</f>
        <v>1</v>
      </c>
      <c r="N9" s="47" t="str">
        <f t="shared" si="5"/>
        <v>MAŁE</v>
      </c>
      <c r="O9" s="24"/>
      <c r="P9" s="48">
        <f t="shared" si="3"/>
        <v>1</v>
      </c>
      <c r="Q9" s="61" t="s">
        <v>655</v>
      </c>
      <c r="R9" s="62" t="str">
        <f t="shared" si="6"/>
        <v>MAŁE</v>
      </c>
      <c r="S9" s="28" t="str">
        <f t="shared" si="4"/>
        <v>Akceptacja - nie są wymagane działania</v>
      </c>
    </row>
    <row r="10" spans="1:19" s="29" customFormat="1" ht="90" x14ac:dyDescent="0.2">
      <c r="A10" s="131"/>
      <c r="B10" s="133"/>
      <c r="C10" s="133"/>
      <c r="D10" s="185"/>
      <c r="E10" s="24" t="s">
        <v>311</v>
      </c>
      <c r="F10" s="24" t="s">
        <v>312</v>
      </c>
      <c r="G10" s="47">
        <f t="shared" si="0"/>
        <v>1</v>
      </c>
      <c r="H10" s="24" t="s">
        <v>313</v>
      </c>
      <c r="I10" s="48">
        <f t="shared" si="1"/>
        <v>1</v>
      </c>
      <c r="J10" s="24" t="s">
        <v>314</v>
      </c>
      <c r="K10" s="48">
        <f t="shared" si="2"/>
        <v>1</v>
      </c>
      <c r="L10" s="48" t="s">
        <v>688</v>
      </c>
      <c r="M10" s="48">
        <f t="shared" si="7"/>
        <v>3</v>
      </c>
      <c r="N10" s="47" t="str">
        <f t="shared" si="5"/>
        <v>WYSOKIE</v>
      </c>
      <c r="O10" s="24"/>
      <c r="P10" s="48">
        <f t="shared" si="3"/>
        <v>1</v>
      </c>
      <c r="Q10" s="61" t="s">
        <v>655</v>
      </c>
      <c r="R10" s="62" t="str">
        <f t="shared" si="6"/>
        <v>ŚREDNIE</v>
      </c>
      <c r="S10" s="28" t="str">
        <f t="shared" si="4"/>
        <v>Możliwe działania zapobiegające</v>
      </c>
    </row>
    <row r="11" spans="1:19" s="29" customFormat="1" ht="75" x14ac:dyDescent="0.2">
      <c r="A11" s="131"/>
      <c r="B11" s="133"/>
      <c r="C11" s="133"/>
      <c r="D11" s="185"/>
      <c r="E11" s="24" t="s">
        <v>315</v>
      </c>
      <c r="F11" s="24" t="s">
        <v>316</v>
      </c>
      <c r="G11" s="47">
        <f t="shared" si="0"/>
        <v>1</v>
      </c>
      <c r="H11" s="24" t="s">
        <v>317</v>
      </c>
      <c r="I11" s="48">
        <f t="shared" si="1"/>
        <v>1</v>
      </c>
      <c r="J11" s="24" t="s">
        <v>318</v>
      </c>
      <c r="K11" s="48">
        <f t="shared" si="2"/>
        <v>1</v>
      </c>
      <c r="L11" s="48" t="s">
        <v>688</v>
      </c>
      <c r="M11" s="48">
        <f t="shared" ref="M11:M42" si="12">K11+I11+G11</f>
        <v>3</v>
      </c>
      <c r="N11" s="47" t="str">
        <f t="shared" si="5"/>
        <v>WYSOKIE</v>
      </c>
      <c r="O11" s="24"/>
      <c r="P11" s="48">
        <f t="shared" si="3"/>
        <v>1</v>
      </c>
      <c r="Q11" s="61" t="s">
        <v>655</v>
      </c>
      <c r="R11" s="62" t="str">
        <f t="shared" si="6"/>
        <v>ŚREDNIE</v>
      </c>
      <c r="S11" s="28" t="str">
        <f t="shared" si="4"/>
        <v>Możliwe działania zapobiegające</v>
      </c>
    </row>
    <row r="12" spans="1:19" s="29" customFormat="1" ht="75" x14ac:dyDescent="0.2">
      <c r="A12" s="131"/>
      <c r="B12" s="133"/>
      <c r="C12" s="133"/>
      <c r="D12" s="185"/>
      <c r="E12" s="24" t="s">
        <v>320</v>
      </c>
      <c r="F12" s="24" t="s">
        <v>321</v>
      </c>
      <c r="G12" s="47">
        <f t="shared" si="0"/>
        <v>0</v>
      </c>
      <c r="H12" s="24" t="s">
        <v>322</v>
      </c>
      <c r="I12" s="48">
        <f t="shared" si="1"/>
        <v>1</v>
      </c>
      <c r="J12" s="24" t="s">
        <v>323</v>
      </c>
      <c r="K12" s="48">
        <f t="shared" si="2"/>
        <v>1</v>
      </c>
      <c r="L12" s="48" t="s">
        <v>688</v>
      </c>
      <c r="M12" s="48">
        <f t="shared" ref="M12" si="13">IF(L12="TAK",3,K12+I12+G12)</f>
        <v>2</v>
      </c>
      <c r="N12" s="47" t="str">
        <f>IF((G12=1)+(I12=1)+(K12=1)=1,"MAŁE",IF((G12=1)+(I12=1)+(K12=1)=2,"ŚREDNIE",IF((G12=1)+(I12=1)+(K12=1)=3,"WYSOKIE",)))</f>
        <v>ŚREDNIE</v>
      </c>
      <c r="O12" s="24"/>
      <c r="P12" s="48">
        <f t="shared" si="3"/>
        <v>1</v>
      </c>
      <c r="Q12" s="61" t="s">
        <v>655</v>
      </c>
      <c r="R12" s="62" t="str">
        <f t="shared" si="6"/>
        <v>MAŁE</v>
      </c>
      <c r="S12" s="28" t="str">
        <f t="shared" si="4"/>
        <v>Akceptacja - nie są wymagane działania</v>
      </c>
    </row>
    <row r="13" spans="1:19" s="29" customFormat="1" ht="75" x14ac:dyDescent="0.2">
      <c r="A13" s="131"/>
      <c r="B13" s="133"/>
      <c r="C13" s="133"/>
      <c r="D13" s="185"/>
      <c r="E13" s="24" t="s">
        <v>324</v>
      </c>
      <c r="F13" s="24" t="s">
        <v>325</v>
      </c>
      <c r="G13" s="47">
        <f t="shared" si="0"/>
        <v>0</v>
      </c>
      <c r="H13" s="24" t="s">
        <v>326</v>
      </c>
      <c r="I13" s="48">
        <f t="shared" si="1"/>
        <v>1</v>
      </c>
      <c r="J13" s="24" t="s">
        <v>327</v>
      </c>
      <c r="K13" s="48">
        <f t="shared" si="2"/>
        <v>1</v>
      </c>
      <c r="L13" s="48" t="s">
        <v>688</v>
      </c>
      <c r="M13" s="48">
        <f t="shared" si="7"/>
        <v>2</v>
      </c>
      <c r="N13" s="47" t="str">
        <f>IF((G13=1)+(I13=1)+(K13=1)=1,"MAŁE",IF((G13=1)+(I13=1)+(K13=1)=2,"ŚREDNIE",IF((G13=1)+(I13=1)+(K13=1)=3,"WYSOKIE",)))</f>
        <v>ŚREDNIE</v>
      </c>
      <c r="O13" s="24"/>
      <c r="P13" s="48">
        <f t="shared" si="3"/>
        <v>1</v>
      </c>
      <c r="Q13" s="61" t="s">
        <v>655</v>
      </c>
      <c r="R13" s="62" t="str">
        <f t="shared" si="6"/>
        <v>MAŁE</v>
      </c>
      <c r="S13" s="28" t="str">
        <f t="shared" si="4"/>
        <v>Akceptacja - nie są wymagane działania</v>
      </c>
    </row>
    <row r="14" spans="1:19" s="29" customFormat="1" ht="75" x14ac:dyDescent="0.2">
      <c r="A14" s="131">
        <v>10</v>
      </c>
      <c r="B14" s="133" t="s">
        <v>680</v>
      </c>
      <c r="C14" s="133" t="s">
        <v>676</v>
      </c>
      <c r="D14" s="185"/>
      <c r="E14" s="24" t="s">
        <v>383</v>
      </c>
      <c r="F14" s="24" t="s">
        <v>384</v>
      </c>
      <c r="G14" s="47">
        <f t="shared" si="0"/>
        <v>1</v>
      </c>
      <c r="H14" s="24" t="s">
        <v>385</v>
      </c>
      <c r="I14" s="48">
        <f t="shared" si="1"/>
        <v>1</v>
      </c>
      <c r="J14" s="24" t="s">
        <v>386</v>
      </c>
      <c r="K14" s="48">
        <f t="shared" si="2"/>
        <v>1</v>
      </c>
      <c r="L14" s="48" t="s">
        <v>688</v>
      </c>
      <c r="M14" s="48">
        <f t="shared" ref="M14:M45" si="14">K14+I14+G14</f>
        <v>3</v>
      </c>
      <c r="N14" s="47" t="str">
        <f>IF((G14=1)+(I14=1)+(K14=1)=1,"MAŁE",IF((G14=1)+(I14=1)+(K14=1)=2,"ŚREDNIE",IF((G14=1)+(I14=1)+(K14=1)=3,"WYSOKIE",)))</f>
        <v>WYSOKIE</v>
      </c>
      <c r="O14" s="24"/>
      <c r="P14" s="48">
        <f t="shared" si="3"/>
        <v>1</v>
      </c>
      <c r="Q14" s="61" t="s">
        <v>655</v>
      </c>
      <c r="R14" s="62" t="str">
        <f t="shared" si="6"/>
        <v>ŚREDNIE</v>
      </c>
      <c r="S14" s="28" t="str">
        <f t="shared" si="4"/>
        <v>Możliwe działania zapobiegające</v>
      </c>
    </row>
    <row r="15" spans="1:19" s="29" customFormat="1" ht="90" x14ac:dyDescent="0.2">
      <c r="A15" s="131"/>
      <c r="B15" s="133"/>
      <c r="C15" s="133"/>
      <c r="D15" s="185"/>
      <c r="E15" s="24" t="s">
        <v>387</v>
      </c>
      <c r="F15" s="24" t="s">
        <v>388</v>
      </c>
      <c r="G15" s="47">
        <f t="shared" si="0"/>
        <v>1</v>
      </c>
      <c r="H15" s="24" t="s">
        <v>389</v>
      </c>
      <c r="I15" s="48">
        <f t="shared" si="1"/>
        <v>1</v>
      </c>
      <c r="J15" s="24" t="s">
        <v>390</v>
      </c>
      <c r="K15" s="48">
        <f t="shared" si="2"/>
        <v>0</v>
      </c>
      <c r="L15" s="48" t="s">
        <v>688</v>
      </c>
      <c r="M15" s="48">
        <f t="shared" ref="M15" si="15">IF(L15="TAK",3,K15+I15+G15)</f>
        <v>2</v>
      </c>
      <c r="N15" s="47" t="str">
        <f t="shared" ref="N15:N70" si="16">IF((G15=1)+(I15=1)+(K15=1)=1,"MAŁE",IF((G15=1)+(I15=1)+(K15=1)=2,"ŚREDNIE",IF((G15=1)+(I15=1)+(K15=1)=3,"WYSOKIE",)))</f>
        <v>ŚREDNIE</v>
      </c>
      <c r="O15" s="24"/>
      <c r="P15" s="48">
        <f t="shared" si="3"/>
        <v>1</v>
      </c>
      <c r="Q15" s="61" t="s">
        <v>655</v>
      </c>
      <c r="R15" s="62" t="str">
        <f t="shared" si="6"/>
        <v>MAŁE</v>
      </c>
      <c r="S15" s="28" t="str">
        <f t="shared" si="4"/>
        <v>Akceptacja - nie są wymagane działania</v>
      </c>
    </row>
    <row r="16" spans="1:19" s="29" customFormat="1" ht="75" x14ac:dyDescent="0.2">
      <c r="A16" s="131"/>
      <c r="B16" s="133"/>
      <c r="C16" s="133"/>
      <c r="D16" s="185"/>
      <c r="E16" s="24" t="s">
        <v>391</v>
      </c>
      <c r="F16" s="24" t="s">
        <v>392</v>
      </c>
      <c r="G16" s="47">
        <f t="shared" si="0"/>
        <v>1</v>
      </c>
      <c r="H16" s="24" t="s">
        <v>393</v>
      </c>
      <c r="I16" s="48">
        <f t="shared" si="1"/>
        <v>0</v>
      </c>
      <c r="J16" s="24" t="s">
        <v>394</v>
      </c>
      <c r="K16" s="48">
        <f t="shared" si="2"/>
        <v>1</v>
      </c>
      <c r="L16" s="48" t="s">
        <v>688</v>
      </c>
      <c r="M16" s="48">
        <f t="shared" si="7"/>
        <v>2</v>
      </c>
      <c r="N16" s="47" t="str">
        <f t="shared" si="16"/>
        <v>ŚREDNIE</v>
      </c>
      <c r="O16" s="24"/>
      <c r="P16" s="48">
        <f t="shared" si="3"/>
        <v>1</v>
      </c>
      <c r="Q16" s="61" t="s">
        <v>655</v>
      </c>
      <c r="R16" s="62" t="str">
        <f t="shared" si="6"/>
        <v>MAŁE</v>
      </c>
      <c r="S16" s="28" t="str">
        <f t="shared" si="4"/>
        <v>Akceptacja - nie są wymagane działania</v>
      </c>
    </row>
    <row r="17" spans="1:19" s="29" customFormat="1" ht="105" x14ac:dyDescent="0.2">
      <c r="A17" s="131"/>
      <c r="B17" s="133"/>
      <c r="C17" s="133"/>
      <c r="D17" s="185"/>
      <c r="E17" s="24" t="s">
        <v>395</v>
      </c>
      <c r="F17" s="24" t="s">
        <v>396</v>
      </c>
      <c r="G17" s="47">
        <f t="shared" si="0"/>
        <v>1</v>
      </c>
      <c r="H17" s="24" t="s">
        <v>397</v>
      </c>
      <c r="I17" s="48">
        <f t="shared" si="1"/>
        <v>1</v>
      </c>
      <c r="J17" s="24" t="s">
        <v>398</v>
      </c>
      <c r="K17" s="48">
        <f t="shared" si="2"/>
        <v>1</v>
      </c>
      <c r="L17" s="48" t="s">
        <v>688</v>
      </c>
      <c r="M17" s="48">
        <f t="shared" ref="M17:M48" si="17">K17+I17+G17</f>
        <v>3</v>
      </c>
      <c r="N17" s="47" t="str">
        <f t="shared" si="16"/>
        <v>WYSOKIE</v>
      </c>
      <c r="O17" s="24"/>
      <c r="P17" s="48">
        <f t="shared" si="3"/>
        <v>1</v>
      </c>
      <c r="Q17" s="61" t="s">
        <v>655</v>
      </c>
      <c r="R17" s="62" t="str">
        <f t="shared" si="6"/>
        <v>ŚREDNIE</v>
      </c>
      <c r="S17" s="28" t="str">
        <f t="shared" si="4"/>
        <v>Możliwe działania zapobiegające</v>
      </c>
    </row>
    <row r="18" spans="1:19" s="29" customFormat="1" ht="75" x14ac:dyDescent="0.2">
      <c r="A18" s="131"/>
      <c r="B18" s="133"/>
      <c r="C18" s="133"/>
      <c r="D18" s="185"/>
      <c r="E18" s="24" t="s">
        <v>399</v>
      </c>
      <c r="F18" s="24" t="s">
        <v>400</v>
      </c>
      <c r="G18" s="47">
        <f t="shared" si="0"/>
        <v>1</v>
      </c>
      <c r="H18" s="24" t="s">
        <v>401</v>
      </c>
      <c r="I18" s="48">
        <f t="shared" si="1"/>
        <v>1</v>
      </c>
      <c r="J18" s="24" t="s">
        <v>402</v>
      </c>
      <c r="K18" s="48">
        <f t="shared" si="2"/>
        <v>1</v>
      </c>
      <c r="L18" s="48" t="s">
        <v>688</v>
      </c>
      <c r="M18" s="48">
        <f t="shared" ref="M18" si="18">IF(L18="TAK",3,K18+I18+G18)</f>
        <v>3</v>
      </c>
      <c r="N18" s="47" t="str">
        <f t="shared" si="16"/>
        <v>WYSOKIE</v>
      </c>
      <c r="O18" s="24"/>
      <c r="P18" s="48">
        <f t="shared" si="3"/>
        <v>1</v>
      </c>
      <c r="Q18" s="61" t="s">
        <v>655</v>
      </c>
      <c r="R18" s="62" t="str">
        <f t="shared" si="6"/>
        <v>ŚREDNIE</v>
      </c>
      <c r="S18" s="28" t="str">
        <f t="shared" si="4"/>
        <v>Możliwe działania zapobiegające</v>
      </c>
    </row>
    <row r="19" spans="1:19" s="29" customFormat="1" ht="90" x14ac:dyDescent="0.2">
      <c r="A19" s="131"/>
      <c r="B19" s="133"/>
      <c r="C19" s="133"/>
      <c r="D19" s="185"/>
      <c r="E19" s="24" t="s">
        <v>403</v>
      </c>
      <c r="F19" s="24" t="s">
        <v>404</v>
      </c>
      <c r="G19" s="47">
        <f t="shared" si="0"/>
        <v>1</v>
      </c>
      <c r="H19" s="24" t="s">
        <v>405</v>
      </c>
      <c r="I19" s="48">
        <f t="shared" si="1"/>
        <v>1</v>
      </c>
      <c r="J19" s="24" t="s">
        <v>406</v>
      </c>
      <c r="K19" s="48">
        <f t="shared" si="2"/>
        <v>1</v>
      </c>
      <c r="L19" s="48" t="s">
        <v>688</v>
      </c>
      <c r="M19" s="48">
        <f t="shared" si="7"/>
        <v>3</v>
      </c>
      <c r="N19" s="47" t="str">
        <f t="shared" si="16"/>
        <v>WYSOKIE</v>
      </c>
      <c r="O19" s="24"/>
      <c r="P19" s="48">
        <f t="shared" si="3"/>
        <v>1</v>
      </c>
      <c r="Q19" s="61" t="s">
        <v>655</v>
      </c>
      <c r="R19" s="62" t="str">
        <f t="shared" si="6"/>
        <v>ŚREDNIE</v>
      </c>
      <c r="S19" s="28" t="str">
        <f t="shared" si="4"/>
        <v>Możliwe działania zapobiegające</v>
      </c>
    </row>
    <row r="20" spans="1:19" s="29" customFormat="1" ht="60" x14ac:dyDescent="0.2">
      <c r="A20" s="131"/>
      <c r="B20" s="133"/>
      <c r="C20" s="133"/>
      <c r="D20" s="185"/>
      <c r="E20" s="24" t="s">
        <v>407</v>
      </c>
      <c r="F20" s="24" t="s">
        <v>408</v>
      </c>
      <c r="G20" s="47">
        <f t="shared" si="0"/>
        <v>1</v>
      </c>
      <c r="H20" s="24" t="s">
        <v>409</v>
      </c>
      <c r="I20" s="48">
        <f t="shared" si="1"/>
        <v>1</v>
      </c>
      <c r="J20" s="24" t="s">
        <v>410</v>
      </c>
      <c r="K20" s="48">
        <f t="shared" si="2"/>
        <v>1</v>
      </c>
      <c r="L20" s="48" t="s">
        <v>688</v>
      </c>
      <c r="M20" s="48">
        <f t="shared" ref="M20:M51" si="19">K20+I20+G20</f>
        <v>3</v>
      </c>
      <c r="N20" s="47" t="str">
        <f t="shared" si="16"/>
        <v>WYSOKIE</v>
      </c>
      <c r="O20" s="24"/>
      <c r="P20" s="48">
        <f t="shared" si="3"/>
        <v>1</v>
      </c>
      <c r="Q20" s="61" t="s">
        <v>655</v>
      </c>
      <c r="R20" s="62" t="str">
        <f t="shared" si="6"/>
        <v>ŚREDNIE</v>
      </c>
      <c r="S20" s="28" t="str">
        <f t="shared" si="4"/>
        <v>Możliwe działania zapobiegające</v>
      </c>
    </row>
    <row r="21" spans="1:19" s="29" customFormat="1" ht="75" x14ac:dyDescent="0.2">
      <c r="A21" s="131"/>
      <c r="B21" s="133"/>
      <c r="C21" s="133"/>
      <c r="D21" s="185"/>
      <c r="E21" s="24" t="s">
        <v>411</v>
      </c>
      <c r="F21" s="24" t="s">
        <v>412</v>
      </c>
      <c r="G21" s="47">
        <f t="shared" si="0"/>
        <v>0</v>
      </c>
      <c r="H21" s="24" t="s">
        <v>413</v>
      </c>
      <c r="I21" s="48">
        <f t="shared" si="1"/>
        <v>1</v>
      </c>
      <c r="J21" s="24" t="s">
        <v>414</v>
      </c>
      <c r="K21" s="48">
        <f t="shared" si="2"/>
        <v>1</v>
      </c>
      <c r="L21" s="48" t="s">
        <v>688</v>
      </c>
      <c r="M21" s="48">
        <f t="shared" ref="M21" si="20">IF(L21="TAK",3,K21+I21+G21)</f>
        <v>2</v>
      </c>
      <c r="N21" s="47" t="str">
        <f t="shared" si="16"/>
        <v>ŚREDNIE</v>
      </c>
      <c r="O21" s="24"/>
      <c r="P21" s="48">
        <f t="shared" si="3"/>
        <v>1</v>
      </c>
      <c r="Q21" s="61" t="s">
        <v>655</v>
      </c>
      <c r="R21" s="62" t="str">
        <f t="shared" si="6"/>
        <v>MAŁE</v>
      </c>
      <c r="S21" s="28" t="str">
        <f t="shared" si="4"/>
        <v>Akceptacja - nie są wymagane działania</v>
      </c>
    </row>
    <row r="22" spans="1:19" s="29" customFormat="1" ht="90" x14ac:dyDescent="0.2">
      <c r="A22" s="131"/>
      <c r="B22" s="133"/>
      <c r="C22" s="133"/>
      <c r="D22" s="185"/>
      <c r="E22" s="24" t="s">
        <v>415</v>
      </c>
      <c r="F22" s="24" t="s">
        <v>416</v>
      </c>
      <c r="G22" s="47">
        <f t="shared" si="0"/>
        <v>1</v>
      </c>
      <c r="H22" s="24" t="s">
        <v>417</v>
      </c>
      <c r="I22" s="48">
        <f t="shared" si="1"/>
        <v>1</v>
      </c>
      <c r="J22" s="24" t="s">
        <v>418</v>
      </c>
      <c r="K22" s="48">
        <f t="shared" si="2"/>
        <v>0</v>
      </c>
      <c r="L22" s="48" t="s">
        <v>688</v>
      </c>
      <c r="M22" s="48">
        <f t="shared" si="7"/>
        <v>2</v>
      </c>
      <c r="N22" s="47" t="str">
        <f t="shared" si="16"/>
        <v>ŚREDNIE</v>
      </c>
      <c r="O22" s="24"/>
      <c r="P22" s="48">
        <f t="shared" si="3"/>
        <v>1</v>
      </c>
      <c r="Q22" s="61" t="s">
        <v>655</v>
      </c>
      <c r="R22" s="62" t="str">
        <f t="shared" si="6"/>
        <v>MAŁE</v>
      </c>
      <c r="S22" s="28" t="str">
        <f t="shared" si="4"/>
        <v>Akceptacja - nie są wymagane działania</v>
      </c>
    </row>
    <row r="23" spans="1:19" s="29" customFormat="1" ht="90" x14ac:dyDescent="0.2">
      <c r="A23" s="131"/>
      <c r="B23" s="133"/>
      <c r="C23" s="133"/>
      <c r="D23" s="185"/>
      <c r="E23" s="24" t="s">
        <v>419</v>
      </c>
      <c r="F23" s="24" t="s">
        <v>420</v>
      </c>
      <c r="G23" s="47">
        <f t="shared" si="0"/>
        <v>1</v>
      </c>
      <c r="H23" s="24" t="s">
        <v>421</v>
      </c>
      <c r="I23" s="48">
        <f t="shared" si="1"/>
        <v>0</v>
      </c>
      <c r="J23" s="24" t="s">
        <v>422</v>
      </c>
      <c r="K23" s="48">
        <f t="shared" si="2"/>
        <v>1</v>
      </c>
      <c r="L23" s="48" t="s">
        <v>688</v>
      </c>
      <c r="M23" s="48">
        <f t="shared" ref="M23:M70" si="21">K23+I23+G23</f>
        <v>2</v>
      </c>
      <c r="N23" s="47" t="str">
        <f t="shared" si="16"/>
        <v>ŚREDNIE</v>
      </c>
      <c r="O23" s="24"/>
      <c r="P23" s="48">
        <f t="shared" si="3"/>
        <v>1</v>
      </c>
      <c r="Q23" s="61" t="s">
        <v>655</v>
      </c>
      <c r="R23" s="62" t="str">
        <f t="shared" si="6"/>
        <v>MAŁE</v>
      </c>
      <c r="S23" s="28" t="str">
        <f t="shared" si="4"/>
        <v>Akceptacja - nie są wymagane działania</v>
      </c>
    </row>
    <row r="24" spans="1:19" s="29" customFormat="1" ht="90" x14ac:dyDescent="0.2">
      <c r="A24" s="131"/>
      <c r="B24" s="133"/>
      <c r="C24" s="133"/>
      <c r="D24" s="185"/>
      <c r="E24" s="24" t="s">
        <v>423</v>
      </c>
      <c r="F24" s="24" t="s">
        <v>424</v>
      </c>
      <c r="G24" s="47">
        <f t="shared" si="0"/>
        <v>0</v>
      </c>
      <c r="H24" s="24" t="s">
        <v>425</v>
      </c>
      <c r="I24" s="48">
        <f t="shared" si="1"/>
        <v>0</v>
      </c>
      <c r="J24" s="24" t="s">
        <v>426</v>
      </c>
      <c r="K24" s="48">
        <f t="shared" si="2"/>
        <v>1</v>
      </c>
      <c r="L24" s="48" t="s">
        <v>688</v>
      </c>
      <c r="M24" s="48">
        <f t="shared" ref="M24" si="22">IF(L24="TAK",3,K24+I24+G24)</f>
        <v>1</v>
      </c>
      <c r="N24" s="47" t="str">
        <f t="shared" si="16"/>
        <v>MAŁE</v>
      </c>
      <c r="O24" s="24"/>
      <c r="P24" s="48">
        <f t="shared" si="3"/>
        <v>1</v>
      </c>
      <c r="Q24" s="61" t="s">
        <v>655</v>
      </c>
      <c r="R24" s="62" t="str">
        <f t="shared" si="6"/>
        <v>MAŁE</v>
      </c>
      <c r="S24" s="28" t="str">
        <f t="shared" si="4"/>
        <v>Akceptacja - nie są wymagane działania</v>
      </c>
    </row>
    <row r="25" spans="1:19" s="29" customFormat="1" ht="90" x14ac:dyDescent="0.2">
      <c r="A25" s="131"/>
      <c r="B25" s="133"/>
      <c r="C25" s="133"/>
      <c r="D25" s="185"/>
      <c r="E25" s="24" t="s">
        <v>428</v>
      </c>
      <c r="F25" s="24" t="s">
        <v>429</v>
      </c>
      <c r="G25" s="47">
        <f t="shared" si="0"/>
        <v>1</v>
      </c>
      <c r="H25" s="24" t="s">
        <v>430</v>
      </c>
      <c r="I25" s="48">
        <f t="shared" si="1"/>
        <v>1</v>
      </c>
      <c r="J25" s="24" t="s">
        <v>431</v>
      </c>
      <c r="K25" s="48">
        <f t="shared" si="2"/>
        <v>1</v>
      </c>
      <c r="L25" s="48" t="s">
        <v>688</v>
      </c>
      <c r="M25" s="48">
        <f t="shared" si="7"/>
        <v>3</v>
      </c>
      <c r="N25" s="47" t="str">
        <f t="shared" si="16"/>
        <v>WYSOKIE</v>
      </c>
      <c r="O25" s="24"/>
      <c r="P25" s="48">
        <f t="shared" si="3"/>
        <v>1</v>
      </c>
      <c r="Q25" s="61" t="s">
        <v>655</v>
      </c>
      <c r="R25" s="62" t="str">
        <f t="shared" si="6"/>
        <v>ŚREDNIE</v>
      </c>
      <c r="S25" s="28" t="str">
        <f t="shared" si="4"/>
        <v>Możliwe działania zapobiegające</v>
      </c>
    </row>
    <row r="26" spans="1:19" s="29" customFormat="1" ht="105" x14ac:dyDescent="0.2">
      <c r="A26" s="131"/>
      <c r="B26" s="133"/>
      <c r="C26" s="133"/>
      <c r="D26" s="185"/>
      <c r="E26" s="24" t="s">
        <v>432</v>
      </c>
      <c r="F26" s="24" t="s">
        <v>433</v>
      </c>
      <c r="G26" s="47">
        <f t="shared" si="0"/>
        <v>1</v>
      </c>
      <c r="H26" s="24" t="s">
        <v>434</v>
      </c>
      <c r="I26" s="48">
        <f t="shared" si="1"/>
        <v>1</v>
      </c>
      <c r="J26" s="24" t="s">
        <v>435</v>
      </c>
      <c r="K26" s="48">
        <f t="shared" si="2"/>
        <v>0</v>
      </c>
      <c r="L26" s="48" t="s">
        <v>688</v>
      </c>
      <c r="M26" s="48">
        <f t="shared" ref="M26:M70" si="23">K26+I26+G26</f>
        <v>2</v>
      </c>
      <c r="N26" s="47" t="str">
        <f t="shared" si="16"/>
        <v>ŚREDNIE</v>
      </c>
      <c r="O26" s="24"/>
      <c r="P26" s="48">
        <f t="shared" si="3"/>
        <v>1</v>
      </c>
      <c r="Q26" s="61" t="s">
        <v>655</v>
      </c>
      <c r="R26" s="62" t="str">
        <f t="shared" si="6"/>
        <v>MAŁE</v>
      </c>
      <c r="S26" s="28" t="str">
        <f t="shared" si="4"/>
        <v>Akceptacja - nie są wymagane działania</v>
      </c>
    </row>
    <row r="27" spans="1:19" s="29" customFormat="1" ht="90" x14ac:dyDescent="0.2">
      <c r="A27" s="131"/>
      <c r="B27" s="133"/>
      <c r="C27" s="133"/>
      <c r="D27" s="185"/>
      <c r="E27" s="24" t="s">
        <v>436</v>
      </c>
      <c r="F27" s="24" t="s">
        <v>437</v>
      </c>
      <c r="G27" s="47">
        <f t="shared" si="0"/>
        <v>0</v>
      </c>
      <c r="H27" s="24" t="s">
        <v>438</v>
      </c>
      <c r="I27" s="48">
        <f t="shared" si="1"/>
        <v>0</v>
      </c>
      <c r="J27" s="24" t="s">
        <v>439</v>
      </c>
      <c r="K27" s="48">
        <f t="shared" si="2"/>
        <v>1</v>
      </c>
      <c r="L27" s="48" t="s">
        <v>688</v>
      </c>
      <c r="M27" s="48">
        <f t="shared" ref="M27" si="24">IF(L27="TAK",3,K27+I27+G27)</f>
        <v>1</v>
      </c>
      <c r="N27" s="47" t="str">
        <f t="shared" si="16"/>
        <v>MAŁE</v>
      </c>
      <c r="O27" s="24"/>
      <c r="P27" s="48">
        <f t="shared" si="3"/>
        <v>1</v>
      </c>
      <c r="Q27" s="61" t="s">
        <v>655</v>
      </c>
      <c r="R27" s="62" t="str">
        <f t="shared" si="6"/>
        <v>MAŁE</v>
      </c>
      <c r="S27" s="28" t="str">
        <f t="shared" si="4"/>
        <v>Akceptacja - nie są wymagane działania</v>
      </c>
    </row>
    <row r="28" spans="1:19" s="29" customFormat="1" ht="76" thickBot="1" x14ac:dyDescent="0.25">
      <c r="A28" s="131"/>
      <c r="B28" s="133"/>
      <c r="C28" s="133"/>
      <c r="D28" s="185"/>
      <c r="E28" s="34" t="s">
        <v>440</v>
      </c>
      <c r="F28" s="34" t="s">
        <v>441</v>
      </c>
      <c r="G28" s="49">
        <f t="shared" si="0"/>
        <v>0</v>
      </c>
      <c r="H28" s="34" t="s">
        <v>442</v>
      </c>
      <c r="I28" s="50">
        <f t="shared" si="1"/>
        <v>1</v>
      </c>
      <c r="J28" s="34" t="s">
        <v>443</v>
      </c>
      <c r="K28" s="50">
        <f t="shared" si="2"/>
        <v>1</v>
      </c>
      <c r="L28" s="48" t="s">
        <v>688</v>
      </c>
      <c r="M28" s="48">
        <f t="shared" si="7"/>
        <v>2</v>
      </c>
      <c r="N28" s="47" t="str">
        <f t="shared" si="16"/>
        <v>ŚREDNIE</v>
      </c>
      <c r="O28" s="34"/>
      <c r="P28" s="50">
        <f t="shared" si="3"/>
        <v>1</v>
      </c>
      <c r="Q28" s="63" t="s">
        <v>655</v>
      </c>
      <c r="R28" s="62" t="str">
        <f t="shared" si="6"/>
        <v>MAŁE</v>
      </c>
      <c r="S28" s="38" t="str">
        <f t="shared" si="4"/>
        <v>Akceptacja - nie są wymagane działania</v>
      </c>
    </row>
    <row r="29" spans="1:19" s="29" customFormat="1" ht="76" thickTop="1" x14ac:dyDescent="0.2">
      <c r="A29" s="131">
        <v>10</v>
      </c>
      <c r="B29" s="133" t="s">
        <v>680</v>
      </c>
      <c r="C29" s="133" t="s">
        <v>4</v>
      </c>
      <c r="D29" s="185"/>
      <c r="E29" s="24" t="s">
        <v>234</v>
      </c>
      <c r="F29" s="24" t="s">
        <v>235</v>
      </c>
      <c r="G29" s="47">
        <f t="shared" si="0"/>
        <v>1</v>
      </c>
      <c r="H29" s="24" t="s">
        <v>236</v>
      </c>
      <c r="I29" s="48">
        <f t="shared" si="1"/>
        <v>0</v>
      </c>
      <c r="J29" s="24" t="s">
        <v>237</v>
      </c>
      <c r="K29" s="48">
        <f t="shared" si="2"/>
        <v>0</v>
      </c>
      <c r="L29" s="48" t="s">
        <v>688</v>
      </c>
      <c r="M29" s="48">
        <f t="shared" ref="M29:M70" si="25">K29+I29+G29</f>
        <v>1</v>
      </c>
      <c r="N29" s="47" t="str">
        <f t="shared" si="16"/>
        <v>MAŁE</v>
      </c>
      <c r="O29" s="24"/>
      <c r="P29" s="48">
        <f t="shared" si="3"/>
        <v>1</v>
      </c>
      <c r="Q29" s="61" t="s">
        <v>655</v>
      </c>
      <c r="R29" s="62" t="str">
        <f t="shared" si="6"/>
        <v>MAŁE</v>
      </c>
      <c r="S29" s="28" t="str">
        <f t="shared" si="4"/>
        <v>Akceptacja - nie są wymagane działania</v>
      </c>
    </row>
    <row r="30" spans="1:19" s="29" customFormat="1" ht="60" x14ac:dyDescent="0.2">
      <c r="A30" s="131"/>
      <c r="B30" s="133"/>
      <c r="C30" s="133"/>
      <c r="D30" s="185"/>
      <c r="E30" s="24" t="s">
        <v>238</v>
      </c>
      <c r="F30" s="24" t="s">
        <v>239</v>
      </c>
      <c r="G30" s="47">
        <f t="shared" si="0"/>
        <v>0</v>
      </c>
      <c r="H30" s="24" t="s">
        <v>240</v>
      </c>
      <c r="I30" s="48">
        <f t="shared" si="1"/>
        <v>1</v>
      </c>
      <c r="J30" s="24" t="s">
        <v>241</v>
      </c>
      <c r="K30" s="48">
        <f t="shared" si="2"/>
        <v>1</v>
      </c>
      <c r="L30" s="48" t="s">
        <v>688</v>
      </c>
      <c r="M30" s="48">
        <f t="shared" ref="M30" si="26">IF(L30="TAK",3,K30+I30+G30)</f>
        <v>2</v>
      </c>
      <c r="N30" s="47" t="str">
        <f t="shared" si="16"/>
        <v>ŚREDNIE</v>
      </c>
      <c r="O30" s="24"/>
      <c r="P30" s="48">
        <f t="shared" si="3"/>
        <v>1</v>
      </c>
      <c r="Q30" s="61" t="s">
        <v>655</v>
      </c>
      <c r="R30" s="62" t="str">
        <f t="shared" si="6"/>
        <v>MAŁE</v>
      </c>
      <c r="S30" s="28" t="str">
        <f t="shared" si="4"/>
        <v>Akceptacja - nie są wymagane działania</v>
      </c>
    </row>
    <row r="31" spans="1:19" s="29" customFormat="1" ht="60" x14ac:dyDescent="0.2">
      <c r="A31" s="131"/>
      <c r="B31" s="133"/>
      <c r="C31" s="133"/>
      <c r="D31" s="185"/>
      <c r="E31" s="24" t="s">
        <v>242</v>
      </c>
      <c r="F31" s="24" t="s">
        <v>243</v>
      </c>
      <c r="G31" s="47">
        <f t="shared" si="0"/>
        <v>1</v>
      </c>
      <c r="H31" s="24" t="s">
        <v>244</v>
      </c>
      <c r="I31" s="48">
        <f t="shared" si="1"/>
        <v>1</v>
      </c>
      <c r="J31" s="24" t="s">
        <v>245</v>
      </c>
      <c r="K31" s="48">
        <f t="shared" si="2"/>
        <v>1</v>
      </c>
      <c r="L31" s="48" t="s">
        <v>688</v>
      </c>
      <c r="M31" s="48">
        <f t="shared" si="7"/>
        <v>3</v>
      </c>
      <c r="N31" s="47" t="str">
        <f t="shared" si="16"/>
        <v>WYSOKIE</v>
      </c>
      <c r="O31" s="24"/>
      <c r="P31" s="48">
        <f t="shared" si="3"/>
        <v>1</v>
      </c>
      <c r="Q31" s="61" t="s">
        <v>655</v>
      </c>
      <c r="R31" s="62" t="str">
        <f t="shared" si="6"/>
        <v>ŚREDNIE</v>
      </c>
      <c r="S31" s="28" t="str">
        <f t="shared" si="4"/>
        <v>Możliwe działania zapobiegające</v>
      </c>
    </row>
    <row r="32" spans="1:19" s="29" customFormat="1" ht="60" x14ac:dyDescent="0.2">
      <c r="A32" s="131"/>
      <c r="B32" s="133"/>
      <c r="C32" s="133"/>
      <c r="D32" s="185"/>
      <c r="E32" s="24" t="s">
        <v>246</v>
      </c>
      <c r="F32" s="24" t="s">
        <v>247</v>
      </c>
      <c r="G32" s="47">
        <f t="shared" si="0"/>
        <v>0</v>
      </c>
      <c r="H32" s="24" t="s">
        <v>248</v>
      </c>
      <c r="I32" s="48">
        <f t="shared" si="1"/>
        <v>1</v>
      </c>
      <c r="J32" s="24" t="s">
        <v>249</v>
      </c>
      <c r="K32" s="48">
        <f t="shared" si="2"/>
        <v>1</v>
      </c>
      <c r="L32" s="48" t="s">
        <v>688</v>
      </c>
      <c r="M32" s="48">
        <f t="shared" ref="M32:M70" si="27">K32+I32+G32</f>
        <v>2</v>
      </c>
      <c r="N32" s="47" t="str">
        <f t="shared" si="16"/>
        <v>ŚREDNIE</v>
      </c>
      <c r="O32" s="24"/>
      <c r="P32" s="48">
        <f t="shared" si="3"/>
        <v>1</v>
      </c>
      <c r="Q32" s="61" t="s">
        <v>655</v>
      </c>
      <c r="R32" s="62" t="str">
        <f t="shared" si="6"/>
        <v>MAŁE</v>
      </c>
      <c r="S32" s="28" t="str">
        <f t="shared" si="4"/>
        <v>Akceptacja - nie są wymagane działania</v>
      </c>
    </row>
    <row r="33" spans="1:19" s="29" customFormat="1" ht="90" x14ac:dyDescent="0.2">
      <c r="A33" s="131"/>
      <c r="B33" s="133"/>
      <c r="C33" s="133"/>
      <c r="D33" s="185"/>
      <c r="E33" s="24" t="s">
        <v>250</v>
      </c>
      <c r="F33" s="24" t="s">
        <v>251</v>
      </c>
      <c r="G33" s="47">
        <f t="shared" si="0"/>
        <v>0</v>
      </c>
      <c r="H33" s="24" t="s">
        <v>252</v>
      </c>
      <c r="I33" s="48">
        <f t="shared" si="1"/>
        <v>1</v>
      </c>
      <c r="J33" s="24" t="s">
        <v>253</v>
      </c>
      <c r="K33" s="48">
        <f t="shared" si="2"/>
        <v>0</v>
      </c>
      <c r="L33" s="48" t="s">
        <v>688</v>
      </c>
      <c r="M33" s="48">
        <f t="shared" ref="M33" si="28">IF(L33="TAK",3,K33+I33+G33)</f>
        <v>1</v>
      </c>
      <c r="N33" s="47" t="str">
        <f t="shared" si="16"/>
        <v>MAŁE</v>
      </c>
      <c r="O33" s="24"/>
      <c r="P33" s="48">
        <f t="shared" si="3"/>
        <v>1</v>
      </c>
      <c r="Q33" s="61" t="s">
        <v>655</v>
      </c>
      <c r="R33" s="62" t="str">
        <f t="shared" si="6"/>
        <v>MAŁE</v>
      </c>
      <c r="S33" s="28" t="str">
        <f t="shared" si="4"/>
        <v>Akceptacja - nie są wymagane działania</v>
      </c>
    </row>
    <row r="34" spans="1:19" s="29" customFormat="1" ht="75" x14ac:dyDescent="0.2">
      <c r="A34" s="131"/>
      <c r="B34" s="133"/>
      <c r="C34" s="133"/>
      <c r="D34" s="185"/>
      <c r="E34" s="24" t="s">
        <v>255</v>
      </c>
      <c r="F34" s="24" t="s">
        <v>256</v>
      </c>
      <c r="G34" s="47">
        <f t="shared" si="0"/>
        <v>1</v>
      </c>
      <c r="H34" s="24" t="s">
        <v>257</v>
      </c>
      <c r="I34" s="48">
        <f t="shared" si="1"/>
        <v>1</v>
      </c>
      <c r="J34" s="24" t="s">
        <v>258</v>
      </c>
      <c r="K34" s="48">
        <f t="shared" si="2"/>
        <v>1</v>
      </c>
      <c r="L34" s="48" t="s">
        <v>688</v>
      </c>
      <c r="M34" s="48">
        <f t="shared" si="7"/>
        <v>3</v>
      </c>
      <c r="N34" s="47" t="str">
        <f t="shared" si="16"/>
        <v>WYSOKIE</v>
      </c>
      <c r="O34" s="24"/>
      <c r="P34" s="48">
        <f t="shared" si="3"/>
        <v>1</v>
      </c>
      <c r="Q34" s="61" t="s">
        <v>655</v>
      </c>
      <c r="R34" s="62" t="str">
        <f t="shared" si="6"/>
        <v>ŚREDNIE</v>
      </c>
      <c r="S34" s="28" t="str">
        <f t="shared" si="4"/>
        <v>Możliwe działania zapobiegające</v>
      </c>
    </row>
    <row r="35" spans="1:19" s="29" customFormat="1" ht="60" x14ac:dyDescent="0.2">
      <c r="A35" s="131"/>
      <c r="B35" s="133"/>
      <c r="C35" s="133"/>
      <c r="D35" s="185"/>
      <c r="E35" s="24" t="s">
        <v>259</v>
      </c>
      <c r="F35" s="24" t="s">
        <v>260</v>
      </c>
      <c r="G35" s="47">
        <f t="shared" si="0"/>
        <v>1</v>
      </c>
      <c r="H35" s="24" t="s">
        <v>261</v>
      </c>
      <c r="I35" s="48">
        <f t="shared" si="1"/>
        <v>1</v>
      </c>
      <c r="J35" s="24" t="s">
        <v>262</v>
      </c>
      <c r="K35" s="48">
        <f t="shared" si="2"/>
        <v>1</v>
      </c>
      <c r="L35" s="48" t="s">
        <v>688</v>
      </c>
      <c r="M35" s="48">
        <f t="shared" ref="M35:M70" si="29">K35+I35+G35</f>
        <v>3</v>
      </c>
      <c r="N35" s="47" t="str">
        <f t="shared" si="16"/>
        <v>WYSOKIE</v>
      </c>
      <c r="O35" s="24"/>
      <c r="P35" s="48">
        <f t="shared" si="3"/>
        <v>1</v>
      </c>
      <c r="Q35" s="61" t="s">
        <v>655</v>
      </c>
      <c r="R35" s="62" t="str">
        <f t="shared" si="6"/>
        <v>ŚREDNIE</v>
      </c>
      <c r="S35" s="28" t="str">
        <f t="shared" si="4"/>
        <v>Możliwe działania zapobiegające</v>
      </c>
    </row>
    <row r="36" spans="1:19" s="29" customFormat="1" ht="75" x14ac:dyDescent="0.2">
      <c r="A36" s="131"/>
      <c r="B36" s="133"/>
      <c r="C36" s="133"/>
      <c r="D36" s="185"/>
      <c r="E36" s="24" t="s">
        <v>263</v>
      </c>
      <c r="F36" s="24" t="s">
        <v>264</v>
      </c>
      <c r="G36" s="47">
        <f t="shared" si="0"/>
        <v>0</v>
      </c>
      <c r="H36" s="24" t="s">
        <v>265</v>
      </c>
      <c r="I36" s="48">
        <f t="shared" si="1"/>
        <v>1</v>
      </c>
      <c r="J36" s="24" t="s">
        <v>266</v>
      </c>
      <c r="K36" s="48">
        <f t="shared" si="2"/>
        <v>1</v>
      </c>
      <c r="L36" s="48" t="s">
        <v>688</v>
      </c>
      <c r="M36" s="48">
        <f t="shared" ref="M36" si="30">IF(L36="TAK",3,K36+I36+G36)</f>
        <v>2</v>
      </c>
      <c r="N36" s="47" t="str">
        <f t="shared" si="16"/>
        <v>ŚREDNIE</v>
      </c>
      <c r="O36" s="24"/>
      <c r="P36" s="48">
        <f t="shared" si="3"/>
        <v>1</v>
      </c>
      <c r="Q36" s="61" t="s">
        <v>655</v>
      </c>
      <c r="R36" s="62" t="str">
        <f t="shared" si="6"/>
        <v>MAŁE</v>
      </c>
      <c r="S36" s="28" t="str">
        <f t="shared" si="4"/>
        <v>Akceptacja - nie są wymagane działania</v>
      </c>
    </row>
    <row r="37" spans="1:19" s="29" customFormat="1" ht="60" x14ac:dyDescent="0.2">
      <c r="A37" s="131"/>
      <c r="B37" s="133"/>
      <c r="C37" s="133"/>
      <c r="D37" s="185"/>
      <c r="E37" s="24" t="s">
        <v>267</v>
      </c>
      <c r="F37" s="24" t="s">
        <v>268</v>
      </c>
      <c r="G37" s="47">
        <f t="shared" si="0"/>
        <v>1</v>
      </c>
      <c r="H37" s="24" t="s">
        <v>269</v>
      </c>
      <c r="I37" s="48">
        <f t="shared" si="1"/>
        <v>1</v>
      </c>
      <c r="J37" s="24" t="s">
        <v>270</v>
      </c>
      <c r="K37" s="48">
        <f t="shared" si="2"/>
        <v>1</v>
      </c>
      <c r="L37" s="48" t="s">
        <v>688</v>
      </c>
      <c r="M37" s="48">
        <f t="shared" si="7"/>
        <v>3</v>
      </c>
      <c r="N37" s="47" t="str">
        <f t="shared" si="16"/>
        <v>WYSOKIE</v>
      </c>
      <c r="O37" s="24"/>
      <c r="P37" s="48">
        <f t="shared" si="3"/>
        <v>1</v>
      </c>
      <c r="Q37" s="61" t="s">
        <v>655</v>
      </c>
      <c r="R37" s="62" t="str">
        <f t="shared" si="6"/>
        <v>ŚREDNIE</v>
      </c>
      <c r="S37" s="28" t="str">
        <f t="shared" si="4"/>
        <v>Możliwe działania zapobiegające</v>
      </c>
    </row>
    <row r="38" spans="1:19" s="29" customFormat="1" ht="60" x14ac:dyDescent="0.2">
      <c r="A38" s="131"/>
      <c r="B38" s="133"/>
      <c r="C38" s="133"/>
      <c r="D38" s="185"/>
      <c r="E38" s="24" t="s">
        <v>271</v>
      </c>
      <c r="F38" s="24" t="s">
        <v>272</v>
      </c>
      <c r="G38" s="47">
        <f t="shared" si="0"/>
        <v>0</v>
      </c>
      <c r="H38" s="24" t="s">
        <v>273</v>
      </c>
      <c r="I38" s="48">
        <f t="shared" si="1"/>
        <v>1</v>
      </c>
      <c r="J38" s="24" t="s">
        <v>274</v>
      </c>
      <c r="K38" s="48">
        <f t="shared" si="2"/>
        <v>1</v>
      </c>
      <c r="L38" s="48" t="s">
        <v>688</v>
      </c>
      <c r="M38" s="48">
        <f t="shared" ref="M38:M70" si="31">K38+I38+G38</f>
        <v>2</v>
      </c>
      <c r="N38" s="47" t="str">
        <f t="shared" si="16"/>
        <v>ŚREDNIE</v>
      </c>
      <c r="O38" s="24"/>
      <c r="P38" s="48">
        <f t="shared" si="3"/>
        <v>1</v>
      </c>
      <c r="Q38" s="61" t="s">
        <v>655</v>
      </c>
      <c r="R38" s="62" t="str">
        <f t="shared" si="6"/>
        <v>MAŁE</v>
      </c>
      <c r="S38" s="28" t="str">
        <f t="shared" si="4"/>
        <v>Akceptacja - nie są wymagane działania</v>
      </c>
    </row>
    <row r="39" spans="1:19" s="29" customFormat="1" ht="75" x14ac:dyDescent="0.2">
      <c r="A39" s="131"/>
      <c r="B39" s="133"/>
      <c r="C39" s="133" t="s">
        <v>5</v>
      </c>
      <c r="D39" s="185"/>
      <c r="E39" s="24" t="s">
        <v>275</v>
      </c>
      <c r="F39" s="24" t="s">
        <v>276</v>
      </c>
      <c r="G39" s="47">
        <f t="shared" si="0"/>
        <v>1</v>
      </c>
      <c r="H39" s="24" t="s">
        <v>277</v>
      </c>
      <c r="I39" s="48">
        <f t="shared" si="1"/>
        <v>1</v>
      </c>
      <c r="J39" s="24" t="s">
        <v>278</v>
      </c>
      <c r="K39" s="48">
        <f t="shared" si="2"/>
        <v>1</v>
      </c>
      <c r="L39" s="48" t="s">
        <v>688</v>
      </c>
      <c r="M39" s="48">
        <f t="shared" ref="M39" si="32">IF(L39="TAK",3,K39+I39+G39)</f>
        <v>3</v>
      </c>
      <c r="N39" s="47" t="str">
        <f t="shared" si="16"/>
        <v>WYSOKIE</v>
      </c>
      <c r="O39" s="24"/>
      <c r="P39" s="48">
        <f t="shared" si="3"/>
        <v>1</v>
      </c>
      <c r="Q39" s="61" t="s">
        <v>655</v>
      </c>
      <c r="R39" s="62" t="str">
        <f t="shared" si="6"/>
        <v>ŚREDNIE</v>
      </c>
      <c r="S39" s="28" t="str">
        <f t="shared" si="4"/>
        <v>Możliwe działania zapobiegające</v>
      </c>
    </row>
    <row r="40" spans="1:19" s="29" customFormat="1" ht="75" x14ac:dyDescent="0.2">
      <c r="A40" s="131"/>
      <c r="B40" s="133"/>
      <c r="C40" s="133"/>
      <c r="D40" s="185"/>
      <c r="E40" s="24" t="s">
        <v>279</v>
      </c>
      <c r="F40" s="24" t="s">
        <v>280</v>
      </c>
      <c r="G40" s="47">
        <f t="shared" si="0"/>
        <v>1</v>
      </c>
      <c r="H40" s="24" t="s">
        <v>281</v>
      </c>
      <c r="I40" s="48">
        <f t="shared" si="1"/>
        <v>1</v>
      </c>
      <c r="J40" s="24" t="s">
        <v>282</v>
      </c>
      <c r="K40" s="48">
        <f t="shared" si="2"/>
        <v>1</v>
      </c>
      <c r="L40" s="48" t="s">
        <v>688</v>
      </c>
      <c r="M40" s="48">
        <f t="shared" si="7"/>
        <v>3</v>
      </c>
      <c r="N40" s="47" t="str">
        <f t="shared" si="16"/>
        <v>WYSOKIE</v>
      </c>
      <c r="O40" s="24"/>
      <c r="P40" s="48">
        <f t="shared" si="3"/>
        <v>1</v>
      </c>
      <c r="Q40" s="61" t="s">
        <v>655</v>
      </c>
      <c r="R40" s="62" t="str">
        <f t="shared" si="6"/>
        <v>ŚREDNIE</v>
      </c>
      <c r="S40" s="28" t="str">
        <f t="shared" si="4"/>
        <v>Możliwe działania zapobiegające</v>
      </c>
    </row>
    <row r="41" spans="1:19" s="29" customFormat="1" ht="60" x14ac:dyDescent="0.2">
      <c r="A41" s="131"/>
      <c r="B41" s="133"/>
      <c r="C41" s="133"/>
      <c r="D41" s="185"/>
      <c r="E41" s="24" t="s">
        <v>283</v>
      </c>
      <c r="F41" s="24" t="s">
        <v>284</v>
      </c>
      <c r="G41" s="47">
        <f t="shared" si="0"/>
        <v>0</v>
      </c>
      <c r="H41" s="24" t="s">
        <v>285</v>
      </c>
      <c r="I41" s="48">
        <f t="shared" si="1"/>
        <v>1</v>
      </c>
      <c r="J41" s="24" t="s">
        <v>286</v>
      </c>
      <c r="K41" s="48">
        <f t="shared" si="2"/>
        <v>1</v>
      </c>
      <c r="L41" s="48" t="s">
        <v>688</v>
      </c>
      <c r="M41" s="48">
        <f t="shared" ref="M41:M70" si="33">K41+I41+G41</f>
        <v>2</v>
      </c>
      <c r="N41" s="47" t="str">
        <f t="shared" si="16"/>
        <v>ŚREDNIE</v>
      </c>
      <c r="O41" s="24"/>
      <c r="P41" s="48">
        <f t="shared" si="3"/>
        <v>1</v>
      </c>
      <c r="Q41" s="61" t="s">
        <v>655</v>
      </c>
      <c r="R41" s="62" t="str">
        <f t="shared" si="6"/>
        <v>MAŁE</v>
      </c>
      <c r="S41" s="28" t="str">
        <f t="shared" si="4"/>
        <v>Akceptacja - nie są wymagane działania</v>
      </c>
    </row>
    <row r="42" spans="1:19" s="29" customFormat="1" ht="60" x14ac:dyDescent="0.2">
      <c r="A42" s="131"/>
      <c r="B42" s="133"/>
      <c r="C42" s="133"/>
      <c r="D42" s="185"/>
      <c r="E42" s="24" t="s">
        <v>287</v>
      </c>
      <c r="F42" s="24" t="s">
        <v>288</v>
      </c>
      <c r="G42" s="47">
        <f t="shared" si="0"/>
        <v>1</v>
      </c>
      <c r="H42" s="24" t="s">
        <v>289</v>
      </c>
      <c r="I42" s="48">
        <f t="shared" si="1"/>
        <v>1</v>
      </c>
      <c r="J42" s="24" t="s">
        <v>290</v>
      </c>
      <c r="K42" s="48">
        <f t="shared" si="2"/>
        <v>1</v>
      </c>
      <c r="L42" s="48" t="s">
        <v>688</v>
      </c>
      <c r="M42" s="48">
        <f t="shared" ref="M42" si="34">IF(L42="TAK",3,K42+I42+G42)</f>
        <v>3</v>
      </c>
      <c r="N42" s="47" t="str">
        <f t="shared" si="16"/>
        <v>WYSOKIE</v>
      </c>
      <c r="O42" s="24"/>
      <c r="P42" s="48">
        <f t="shared" si="3"/>
        <v>1</v>
      </c>
      <c r="Q42" s="61" t="s">
        <v>655</v>
      </c>
      <c r="R42" s="62" t="str">
        <f t="shared" si="6"/>
        <v>ŚREDNIE</v>
      </c>
      <c r="S42" s="28" t="str">
        <f t="shared" si="4"/>
        <v>Możliwe działania zapobiegające</v>
      </c>
    </row>
    <row r="43" spans="1:19" s="29" customFormat="1" ht="75" x14ac:dyDescent="0.2">
      <c r="A43" s="160"/>
      <c r="B43" s="159"/>
      <c r="C43" s="159"/>
      <c r="D43" s="185"/>
      <c r="E43" s="70" t="s">
        <v>291</v>
      </c>
      <c r="F43" s="70" t="s">
        <v>292</v>
      </c>
      <c r="G43" s="71">
        <f t="shared" si="0"/>
        <v>0</v>
      </c>
      <c r="H43" s="70" t="s">
        <v>293</v>
      </c>
      <c r="I43" s="72">
        <f t="shared" si="1"/>
        <v>1</v>
      </c>
      <c r="J43" s="70" t="s">
        <v>294</v>
      </c>
      <c r="K43" s="72">
        <f t="shared" si="2"/>
        <v>1</v>
      </c>
      <c r="L43" s="48" t="s">
        <v>688</v>
      </c>
      <c r="M43" s="48">
        <f t="shared" si="7"/>
        <v>2</v>
      </c>
      <c r="N43" s="47" t="str">
        <f t="shared" si="16"/>
        <v>ŚREDNIE</v>
      </c>
      <c r="O43" s="70"/>
      <c r="P43" s="72">
        <f t="shared" si="3"/>
        <v>1</v>
      </c>
      <c r="Q43" s="73" t="s">
        <v>655</v>
      </c>
      <c r="R43" s="62" t="str">
        <f t="shared" si="6"/>
        <v>MAŁE</v>
      </c>
      <c r="S43" s="74" t="str">
        <f t="shared" si="4"/>
        <v>Akceptacja - nie są wymagane działania</v>
      </c>
    </row>
    <row r="44" spans="1:19" ht="75" x14ac:dyDescent="0.2">
      <c r="A44" s="160">
        <v>10</v>
      </c>
      <c r="B44" s="159" t="s">
        <v>680</v>
      </c>
      <c r="C44" s="133" t="s">
        <v>682</v>
      </c>
      <c r="D44" s="185"/>
      <c r="E44" s="24" t="s">
        <v>444</v>
      </c>
      <c r="F44" s="24" t="s">
        <v>445</v>
      </c>
      <c r="G44" s="25">
        <f t="shared" si="0"/>
        <v>1</v>
      </c>
      <c r="H44" s="24" t="s">
        <v>446</v>
      </c>
      <c r="I44" s="26">
        <f t="shared" si="1"/>
        <v>0</v>
      </c>
      <c r="J44" s="24" t="s">
        <v>447</v>
      </c>
      <c r="K44" s="26">
        <f t="shared" si="2"/>
        <v>1</v>
      </c>
      <c r="L44" s="48" t="s">
        <v>688</v>
      </c>
      <c r="M44" s="48">
        <f t="shared" ref="M44:M70" si="35">K44+I44+G44</f>
        <v>2</v>
      </c>
      <c r="N44" s="47" t="str">
        <f t="shared" si="16"/>
        <v>ŚREDNIE</v>
      </c>
      <c r="O44" s="24"/>
      <c r="P44" s="26">
        <f t="shared" si="3"/>
        <v>1</v>
      </c>
      <c r="Q44" s="27" t="s">
        <v>655</v>
      </c>
      <c r="R44" s="62" t="str">
        <f t="shared" si="6"/>
        <v>MAŁE</v>
      </c>
      <c r="S44" s="28" t="str">
        <f t="shared" si="4"/>
        <v>Akceptacja - nie są wymagane działania</v>
      </c>
    </row>
    <row r="45" spans="1:19" ht="105" x14ac:dyDescent="0.2">
      <c r="A45" s="161"/>
      <c r="B45" s="163"/>
      <c r="C45" s="133"/>
      <c r="D45" s="185"/>
      <c r="E45" s="24" t="s">
        <v>448</v>
      </c>
      <c r="F45" s="24" t="s">
        <v>449</v>
      </c>
      <c r="G45" s="25">
        <f t="shared" si="0"/>
        <v>1</v>
      </c>
      <c r="H45" s="24" t="s">
        <v>450</v>
      </c>
      <c r="I45" s="26">
        <f t="shared" si="1"/>
        <v>1</v>
      </c>
      <c r="J45" s="24" t="s">
        <v>451</v>
      </c>
      <c r="K45" s="26">
        <f t="shared" si="2"/>
        <v>1</v>
      </c>
      <c r="L45" s="48" t="s">
        <v>688</v>
      </c>
      <c r="M45" s="48">
        <f t="shared" ref="M45" si="36">IF(L45="TAK",3,K45+I45+G45)</f>
        <v>3</v>
      </c>
      <c r="N45" s="47" t="str">
        <f t="shared" si="16"/>
        <v>WYSOKIE</v>
      </c>
      <c r="O45" s="24"/>
      <c r="P45" s="26">
        <f t="shared" si="3"/>
        <v>1</v>
      </c>
      <c r="Q45" s="27" t="s">
        <v>655</v>
      </c>
      <c r="R45" s="62" t="str">
        <f t="shared" si="6"/>
        <v>ŚREDNIE</v>
      </c>
      <c r="S45" s="28" t="str">
        <f t="shared" si="4"/>
        <v>Możliwe działania zapobiegające</v>
      </c>
    </row>
    <row r="46" spans="1:19" ht="75" x14ac:dyDescent="0.2">
      <c r="A46" s="161"/>
      <c r="B46" s="163"/>
      <c r="C46" s="133"/>
      <c r="D46" s="185"/>
      <c r="E46" s="24" t="s">
        <v>452</v>
      </c>
      <c r="F46" s="24" t="s">
        <v>453</v>
      </c>
      <c r="G46" s="25">
        <f t="shared" si="0"/>
        <v>1</v>
      </c>
      <c r="H46" s="24" t="s">
        <v>454</v>
      </c>
      <c r="I46" s="26">
        <f t="shared" si="1"/>
        <v>1</v>
      </c>
      <c r="J46" s="24" t="s">
        <v>455</v>
      </c>
      <c r="K46" s="26">
        <f t="shared" si="2"/>
        <v>1</v>
      </c>
      <c r="L46" s="48" t="s">
        <v>688</v>
      </c>
      <c r="M46" s="48">
        <f t="shared" si="7"/>
        <v>3</v>
      </c>
      <c r="N46" s="47" t="str">
        <f t="shared" si="16"/>
        <v>WYSOKIE</v>
      </c>
      <c r="O46" s="24"/>
      <c r="P46" s="26">
        <f t="shared" si="3"/>
        <v>1</v>
      </c>
      <c r="Q46" s="27" t="s">
        <v>655</v>
      </c>
      <c r="R46" s="62" t="str">
        <f t="shared" si="6"/>
        <v>ŚREDNIE</v>
      </c>
      <c r="S46" s="28" t="str">
        <f t="shared" si="4"/>
        <v>Możliwe działania zapobiegające</v>
      </c>
    </row>
    <row r="47" spans="1:19" ht="106" thickBot="1" x14ac:dyDescent="0.25">
      <c r="A47" s="162"/>
      <c r="B47" s="164"/>
      <c r="C47" s="136"/>
      <c r="D47" s="185"/>
      <c r="E47" s="34" t="s">
        <v>456</v>
      </c>
      <c r="F47" s="34" t="s">
        <v>457</v>
      </c>
      <c r="G47" s="35">
        <f t="shared" si="0"/>
        <v>1</v>
      </c>
      <c r="H47" s="34" t="s">
        <v>458</v>
      </c>
      <c r="I47" s="36">
        <f t="shared" si="1"/>
        <v>1</v>
      </c>
      <c r="J47" s="34" t="s">
        <v>459</v>
      </c>
      <c r="K47" s="36">
        <f t="shared" si="2"/>
        <v>0</v>
      </c>
      <c r="L47" s="48" t="s">
        <v>688</v>
      </c>
      <c r="M47" s="48">
        <f t="shared" ref="M47:M70" si="37">K47+I47+G47</f>
        <v>2</v>
      </c>
      <c r="N47" s="47" t="str">
        <f t="shared" si="16"/>
        <v>ŚREDNIE</v>
      </c>
      <c r="O47" s="34"/>
      <c r="P47" s="36">
        <f t="shared" si="3"/>
        <v>1</v>
      </c>
      <c r="Q47" s="37" t="s">
        <v>655</v>
      </c>
      <c r="R47" s="62" t="str">
        <f t="shared" si="6"/>
        <v>MAŁE</v>
      </c>
      <c r="S47" s="38" t="str">
        <f t="shared" si="4"/>
        <v>Akceptacja - nie są wymagane działania</v>
      </c>
    </row>
    <row r="48" spans="1:19" ht="17" thickTop="1" x14ac:dyDescent="0.2">
      <c r="D48" s="185"/>
      <c r="L48" s="48" t="s">
        <v>688</v>
      </c>
      <c r="M48" s="48">
        <f t="shared" ref="M48" si="38">IF(L48="TAK",3,K48+I48+G48)</f>
        <v>0</v>
      </c>
      <c r="N48" s="47">
        <f t="shared" si="16"/>
        <v>0</v>
      </c>
      <c r="R48" s="62" t="str">
        <f t="shared" si="6"/>
        <v>MAŁE</v>
      </c>
    </row>
    <row r="49" spans="4:18" x14ac:dyDescent="0.2">
      <c r="D49" s="185"/>
      <c r="L49" s="48" t="s">
        <v>688</v>
      </c>
      <c r="M49" s="48">
        <f t="shared" si="7"/>
        <v>0</v>
      </c>
      <c r="N49" s="47">
        <f t="shared" si="16"/>
        <v>0</v>
      </c>
      <c r="R49" s="62" t="str">
        <f t="shared" si="6"/>
        <v>MAŁE</v>
      </c>
    </row>
    <row r="50" spans="4:18" x14ac:dyDescent="0.2">
      <c r="D50" s="185"/>
      <c r="L50" s="48" t="s">
        <v>688</v>
      </c>
      <c r="M50" s="48">
        <f t="shared" ref="M50:M70" si="39">K50+I50+G50</f>
        <v>0</v>
      </c>
      <c r="N50" s="47">
        <f t="shared" si="16"/>
        <v>0</v>
      </c>
      <c r="R50" s="62" t="str">
        <f t="shared" si="6"/>
        <v>MAŁE</v>
      </c>
    </row>
    <row r="51" spans="4:18" x14ac:dyDescent="0.2">
      <c r="D51" s="185"/>
      <c r="L51" s="48" t="s">
        <v>688</v>
      </c>
      <c r="M51" s="48">
        <f t="shared" ref="M51" si="40">IF(L51="TAK",3,K51+I51+G51)</f>
        <v>0</v>
      </c>
      <c r="N51" s="47">
        <f t="shared" si="16"/>
        <v>0</v>
      </c>
      <c r="R51" s="62" t="str">
        <f t="shared" si="6"/>
        <v>MAŁE</v>
      </c>
    </row>
    <row r="52" spans="4:18" x14ac:dyDescent="0.2">
      <c r="D52" s="185"/>
      <c r="L52" s="48" t="s">
        <v>688</v>
      </c>
      <c r="M52" s="48">
        <f t="shared" si="7"/>
        <v>0</v>
      </c>
      <c r="N52" s="47">
        <f t="shared" si="16"/>
        <v>0</v>
      </c>
      <c r="R52" s="62" t="str">
        <f t="shared" si="6"/>
        <v>MAŁE</v>
      </c>
    </row>
    <row r="53" spans="4:18" x14ac:dyDescent="0.2">
      <c r="D53" s="185"/>
      <c r="L53" s="48" t="s">
        <v>688</v>
      </c>
      <c r="M53" s="48">
        <f t="shared" ref="M53:M70" si="41">K53+I53+G53</f>
        <v>0</v>
      </c>
      <c r="N53" s="47">
        <f t="shared" si="16"/>
        <v>0</v>
      </c>
      <c r="R53" s="62" t="str">
        <f t="shared" si="6"/>
        <v>MAŁE</v>
      </c>
    </row>
    <row r="54" spans="4:18" x14ac:dyDescent="0.2">
      <c r="D54" s="185"/>
      <c r="L54" s="48" t="s">
        <v>688</v>
      </c>
      <c r="M54" s="48">
        <f t="shared" ref="M54" si="42">IF(L54="TAK",3,K54+I54+G54)</f>
        <v>0</v>
      </c>
      <c r="N54" s="47">
        <f t="shared" si="16"/>
        <v>0</v>
      </c>
      <c r="R54" s="62" t="str">
        <f t="shared" si="6"/>
        <v>MAŁE</v>
      </c>
    </row>
    <row r="55" spans="4:18" x14ac:dyDescent="0.2">
      <c r="D55" s="185"/>
      <c r="L55" s="48" t="s">
        <v>688</v>
      </c>
      <c r="M55" s="48">
        <f t="shared" si="7"/>
        <v>0</v>
      </c>
      <c r="N55" s="47">
        <f t="shared" si="16"/>
        <v>0</v>
      </c>
      <c r="R55" s="62" t="str">
        <f t="shared" si="6"/>
        <v>MAŁE</v>
      </c>
    </row>
    <row r="56" spans="4:18" x14ac:dyDescent="0.2">
      <c r="D56" s="185"/>
      <c r="L56" s="48" t="s">
        <v>688</v>
      </c>
      <c r="M56" s="48">
        <f t="shared" ref="M56:M70" si="43">K56+I56+G56</f>
        <v>0</v>
      </c>
      <c r="N56" s="47">
        <f t="shared" si="16"/>
        <v>0</v>
      </c>
      <c r="R56" s="62" t="str">
        <f t="shared" si="6"/>
        <v>MAŁE</v>
      </c>
    </row>
    <row r="57" spans="4:18" x14ac:dyDescent="0.2">
      <c r="D57" s="185"/>
      <c r="L57" s="48" t="s">
        <v>688</v>
      </c>
      <c r="M57" s="48">
        <f t="shared" ref="M57" si="44">IF(L57="TAK",3,K57+I57+G57)</f>
        <v>0</v>
      </c>
      <c r="N57" s="47">
        <f t="shared" si="16"/>
        <v>0</v>
      </c>
      <c r="R57" s="62" t="str">
        <f t="shared" si="6"/>
        <v>MAŁE</v>
      </c>
    </row>
    <row r="58" spans="4:18" x14ac:dyDescent="0.2">
      <c r="D58" s="185"/>
      <c r="L58" s="48" t="s">
        <v>688</v>
      </c>
      <c r="M58" s="48">
        <f t="shared" si="7"/>
        <v>0</v>
      </c>
      <c r="N58" s="47">
        <f t="shared" si="16"/>
        <v>0</v>
      </c>
      <c r="R58" s="62" t="str">
        <f t="shared" si="6"/>
        <v>MAŁE</v>
      </c>
    </row>
    <row r="59" spans="4:18" x14ac:dyDescent="0.2">
      <c r="D59" s="185"/>
      <c r="L59" s="48" t="s">
        <v>688</v>
      </c>
      <c r="M59" s="48">
        <f t="shared" ref="M59:M70" si="45">K59+I59+G59</f>
        <v>0</v>
      </c>
      <c r="N59" s="47">
        <f t="shared" si="16"/>
        <v>0</v>
      </c>
      <c r="R59" s="62" t="str">
        <f t="shared" si="6"/>
        <v>MAŁE</v>
      </c>
    </row>
    <row r="60" spans="4:18" x14ac:dyDescent="0.2">
      <c r="D60" s="185"/>
      <c r="L60" s="48" t="s">
        <v>688</v>
      </c>
      <c r="M60" s="48">
        <f t="shared" ref="M60" si="46">IF(L60="TAK",3,K60+I60+G60)</f>
        <v>0</v>
      </c>
      <c r="N60" s="47">
        <f t="shared" si="16"/>
        <v>0</v>
      </c>
      <c r="R60" s="62" t="str">
        <f t="shared" si="6"/>
        <v>MAŁE</v>
      </c>
    </row>
    <row r="61" spans="4:18" x14ac:dyDescent="0.2">
      <c r="D61" s="185"/>
      <c r="L61" s="48" t="s">
        <v>688</v>
      </c>
      <c r="M61" s="48">
        <f t="shared" si="7"/>
        <v>0</v>
      </c>
      <c r="N61" s="47">
        <f t="shared" si="16"/>
        <v>0</v>
      </c>
      <c r="R61" s="62" t="str">
        <f t="shared" si="6"/>
        <v>MAŁE</v>
      </c>
    </row>
    <row r="62" spans="4:18" x14ac:dyDescent="0.2">
      <c r="D62" s="185"/>
      <c r="L62" s="48" t="s">
        <v>688</v>
      </c>
      <c r="M62" s="48">
        <f t="shared" ref="M62:M70" si="47">K62+I62+G62</f>
        <v>0</v>
      </c>
      <c r="N62" s="47">
        <f t="shared" si="16"/>
        <v>0</v>
      </c>
      <c r="R62" s="62" t="str">
        <f t="shared" si="6"/>
        <v>MAŁE</v>
      </c>
    </row>
    <row r="63" spans="4:18" x14ac:dyDescent="0.2">
      <c r="D63" s="185"/>
      <c r="L63" s="48" t="s">
        <v>688</v>
      </c>
      <c r="M63" s="48">
        <f t="shared" ref="M63" si="48">IF(L63="TAK",3,K63+I63+G63)</f>
        <v>0</v>
      </c>
      <c r="N63" s="47">
        <f t="shared" si="16"/>
        <v>0</v>
      </c>
      <c r="R63" s="62" t="str">
        <f t="shared" si="6"/>
        <v>MAŁE</v>
      </c>
    </row>
    <row r="64" spans="4:18" x14ac:dyDescent="0.2">
      <c r="D64" s="185"/>
      <c r="L64" s="48" t="s">
        <v>688</v>
      </c>
      <c r="M64" s="48">
        <f t="shared" si="7"/>
        <v>0</v>
      </c>
      <c r="N64" s="47">
        <f t="shared" si="16"/>
        <v>0</v>
      </c>
      <c r="R64" s="62" t="str">
        <f t="shared" si="6"/>
        <v>MAŁE</v>
      </c>
    </row>
    <row r="65" spans="4:18" x14ac:dyDescent="0.2">
      <c r="D65" s="185"/>
      <c r="L65" s="48" t="s">
        <v>688</v>
      </c>
      <c r="M65" s="48">
        <f t="shared" ref="M65:M70" si="49">K65+I65+G65</f>
        <v>0</v>
      </c>
      <c r="N65" s="47">
        <f t="shared" si="16"/>
        <v>0</v>
      </c>
      <c r="R65" s="62" t="str">
        <f t="shared" si="6"/>
        <v>MAŁE</v>
      </c>
    </row>
    <row r="66" spans="4:18" x14ac:dyDescent="0.2">
      <c r="D66" s="185"/>
      <c r="L66" s="48" t="s">
        <v>688</v>
      </c>
      <c r="M66" s="48">
        <f t="shared" ref="M66" si="50">IF(L66="TAK",3,K66+I66+G66)</f>
        <v>0</v>
      </c>
      <c r="N66" s="47">
        <f t="shared" si="16"/>
        <v>0</v>
      </c>
      <c r="R66" s="62" t="str">
        <f t="shared" si="6"/>
        <v>MAŁE</v>
      </c>
    </row>
    <row r="67" spans="4:18" x14ac:dyDescent="0.2">
      <c r="D67" s="185"/>
      <c r="L67" s="48" t="s">
        <v>688</v>
      </c>
      <c r="M67" s="48">
        <f t="shared" si="7"/>
        <v>0</v>
      </c>
      <c r="N67" s="47">
        <f t="shared" si="16"/>
        <v>0</v>
      </c>
    </row>
    <row r="68" spans="4:18" x14ac:dyDescent="0.2">
      <c r="D68" s="185"/>
      <c r="L68" s="48" t="s">
        <v>688</v>
      </c>
      <c r="M68" s="48">
        <f t="shared" ref="M68:M70" si="51">K68+I68+G68</f>
        <v>0</v>
      </c>
      <c r="N68" s="47">
        <f t="shared" si="16"/>
        <v>0</v>
      </c>
    </row>
    <row r="69" spans="4:18" x14ac:dyDescent="0.2">
      <c r="D69" s="185"/>
      <c r="L69" s="48" t="s">
        <v>688</v>
      </c>
      <c r="M69" s="48">
        <f t="shared" ref="M69:M70" si="52">IF(L69="TAK",3,K69+I69+G69)</f>
        <v>0</v>
      </c>
      <c r="N69" s="47">
        <f t="shared" si="16"/>
        <v>0</v>
      </c>
    </row>
    <row r="70" spans="4:18" ht="17" thickBot="1" x14ac:dyDescent="0.25">
      <c r="D70" s="186"/>
      <c r="L70" s="48" t="s">
        <v>688</v>
      </c>
      <c r="M70" s="48">
        <f t="shared" si="52"/>
        <v>0</v>
      </c>
      <c r="N70" s="49">
        <f t="shared" si="16"/>
        <v>0</v>
      </c>
    </row>
    <row r="71" spans="4:18" ht="17" thickTop="1" x14ac:dyDescent="0.2"/>
  </sheetData>
  <mergeCells count="15">
    <mergeCell ref="D2:D70"/>
    <mergeCell ref="C39:C43"/>
    <mergeCell ref="A44:A47"/>
    <mergeCell ref="B44:B47"/>
    <mergeCell ref="C44:C47"/>
    <mergeCell ref="A2:A13"/>
    <mergeCell ref="B2:B13"/>
    <mergeCell ref="C2:C5"/>
    <mergeCell ref="C6:C13"/>
    <mergeCell ref="A14:A28"/>
    <mergeCell ref="B14:B28"/>
    <mergeCell ref="C14:C28"/>
    <mergeCell ref="A29:A43"/>
    <mergeCell ref="B29:B43"/>
    <mergeCell ref="C29:C38"/>
  </mergeCells>
  <conditionalFormatting sqref="Q1:Q47">
    <cfRule type="containsText" dxfId="119" priority="29" operator="containsText" text="WYSOKIE">
      <formula>NOT(ISERROR(SEARCH("WYSOKIE",Q1)))</formula>
    </cfRule>
    <cfRule type="containsText" dxfId="118" priority="30" operator="containsText" text="ŚREDNIE">
      <formula>NOT(ISERROR(SEARCH("ŚREDNIE",Q1)))</formula>
    </cfRule>
    <cfRule type="containsText" dxfId="117" priority="31"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50" priority="4" operator="containsText" text="ŚREDNIE">
      <formula>NOT(ISERROR(SEARCH("ŚREDNIE",N2)))</formula>
    </cfRule>
    <cfRule type="containsText" dxfId="49" priority="5" operator="containsText" text="WYSOKIE">
      <formula>NOT(ISERROR(SEARCH("WYSOKIE",N2)))</formula>
    </cfRule>
    <cfRule type="containsText" dxfId="48"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32" priority="1" operator="containsText" text="WYSOKIE">
      <formula>NOT(ISERROR(SEARCH("WYSOKIE",R1)))</formula>
    </cfRule>
    <cfRule type="containsText" dxfId="31" priority="2" operator="containsText" text="ŚREDNIE">
      <formula>NOT(ISERROR(SEARCH("ŚREDNIE",R1)))</formula>
    </cfRule>
  </conditionalFormatting>
  <conditionalFormatting sqref="R2:R66">
    <cfRule type="containsText" dxfId="30" priority="3" operator="containsText" text="MAŁE">
      <formula>NOT(ISERROR(SEARCH("MAŁE",R2)))</formula>
    </cfRule>
  </conditionalFormatting>
  <dataValidations count="1">
    <dataValidation type="list" showInputMessage="1" showErrorMessage="1" errorTitle="Błędne dane" error="Wartość danych spoza zakresu" sqref="Q2:Q47" xr:uid="{482EF133-1405-4A18-94B2-6E1204F30566}">
      <formula1>"MAŁE,ŚREDNIE,WYSOKIE"</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BA0F3-DF4A-4ADE-9AB3-5BE1E5C8DCA7}">
  <dimension ref="A1:S71"/>
  <sheetViews>
    <sheetView topLeftCell="F1" workbookViewId="0">
      <selection activeCell="R1" sqref="R1:R1048576"/>
    </sheetView>
  </sheetViews>
  <sheetFormatPr baseColWidth="10" defaultColWidth="10.5" defaultRowHeight="16" x14ac:dyDescent="0.2"/>
  <cols>
    <col min="1" max="1" width="6.1640625" style="52" customWidth="1"/>
    <col min="2" max="2" width="24.5" style="53" customWidth="1"/>
    <col min="3" max="4" width="37" style="29" customWidth="1"/>
    <col min="5" max="5" width="48.83203125" style="29" customWidth="1"/>
    <col min="6" max="6" width="43.6640625" style="29" customWidth="1"/>
    <col min="7" max="7" width="3.6640625" style="29" customWidth="1"/>
    <col min="8" max="8" width="50" style="29" customWidth="1"/>
    <col min="9" max="9" width="4.1640625" style="29" customWidth="1"/>
    <col min="10" max="10" width="40.5" style="29" customWidth="1"/>
    <col min="11" max="11" width="3.5" style="29" customWidth="1"/>
    <col min="12" max="12" width="22.33203125" style="29" customWidth="1"/>
    <col min="13" max="14" width="10.5" style="29"/>
    <col min="15" max="15" width="38" style="29" customWidth="1"/>
    <col min="16" max="16" width="10.5" style="29"/>
    <col min="17" max="17" width="17.1640625" style="29" customWidth="1"/>
    <col min="18" max="18" width="10.33203125" customWidth="1"/>
    <col min="19" max="19" width="37.5" style="29" customWidth="1"/>
    <col min="20" max="16384" width="10.5" style="29"/>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46" thickTop="1" x14ac:dyDescent="0.2">
      <c r="A2" s="153">
        <v>11</v>
      </c>
      <c r="B2" s="154" t="s">
        <v>681</v>
      </c>
      <c r="C2" s="152" t="s">
        <v>3</v>
      </c>
      <c r="D2" s="184" t="s">
        <v>690</v>
      </c>
      <c r="E2" s="24" t="s">
        <v>53</v>
      </c>
      <c r="F2" s="24" t="s">
        <v>54</v>
      </c>
      <c r="G2" s="47">
        <f>IF(OR(LEFT(F2,3)="Tak",LEFT(F2,3)="Moż"),1,0)</f>
        <v>1</v>
      </c>
      <c r="H2" s="24" t="s">
        <v>55</v>
      </c>
      <c r="I2" s="48">
        <f>IF(OR(LEFT(H2,3)="Tak",LEFT(H2,3)="Moż"),1,0)</f>
        <v>1</v>
      </c>
      <c r="J2" s="24" t="s">
        <v>62</v>
      </c>
      <c r="K2" s="48">
        <v>0</v>
      </c>
      <c r="L2" s="48" t="s">
        <v>688</v>
      </c>
      <c r="M2" s="48">
        <f>IF(L2="TAK",3,K2+I2+G2)</f>
        <v>2</v>
      </c>
      <c r="N2" s="47" t="str">
        <f>IF(M2=1,"MAŁE",IF(M2=2,"ŚREDNIE",IF(M2=3,"WYSOKIE",)))</f>
        <v>ŚREDNIE</v>
      </c>
      <c r="O2" s="24"/>
      <c r="P2" s="48">
        <f>IF(Q2="MAŁE",1,IF(Q2="ŚREDNIE",2,IF(Q2="WYSOKIE",3,"BŁĄD")))</f>
        <v>1</v>
      </c>
      <c r="Q2" s="61" t="s">
        <v>655</v>
      </c>
      <c r="R2" s="62" t="str">
        <f>IF((M2*P2)&lt;=2,"MAŁE",IF((M2*P2)&lt;6,"ŚREDNIE",IF((M2*P2)&gt;=6,"WYSOKIE")))</f>
        <v>MAŁE</v>
      </c>
      <c r="S2" s="28" t="str">
        <f>IF(R2="MAŁE","Akceptacja - nie są wymagane działania",IF(R2="ŚREDNIE","Możliwe działania zapobiegające",IF(R2="WYSOKIE","Wskaż działania zapobiegające ryzyku",0)))</f>
        <v>Akceptacja - nie są wymagane działania</v>
      </c>
    </row>
    <row r="3" spans="1:19" ht="45" x14ac:dyDescent="0.2">
      <c r="A3" s="146"/>
      <c r="B3" s="147"/>
      <c r="C3" s="150"/>
      <c r="D3" s="185"/>
      <c r="E3" s="24" t="s">
        <v>63</v>
      </c>
      <c r="F3" s="24" t="s">
        <v>64</v>
      </c>
      <c r="G3" s="47">
        <f t="shared" ref="G3:G60" si="0">IF(OR(LEFT(F3,3)="Tak",LEFT(F3,3)="Moż"),1,0)</f>
        <v>1</v>
      </c>
      <c r="H3" s="24" t="s">
        <v>65</v>
      </c>
      <c r="I3" s="48">
        <f t="shared" ref="I3" si="1">IF(OR(LEFT(H3,3)="Tak",LEFT(H3,3)="Moż"),1,0)</f>
        <v>1</v>
      </c>
      <c r="J3" s="24" t="s">
        <v>66</v>
      </c>
      <c r="K3" s="48">
        <f t="shared" ref="K3" si="2">IF(OR(LEFT(J3,3)="Tak",LEFT(J3,3)="Moż"),1,0)</f>
        <v>1</v>
      </c>
      <c r="L3" s="48" t="s">
        <v>688</v>
      </c>
      <c r="M3" s="48">
        <f>IF(L3="TAK",3,K3+I3+G3)</f>
        <v>3</v>
      </c>
      <c r="N3" s="47" t="str">
        <f t="shared" ref="N3:N11" si="3">IF((G3=1)+(I3=1)+(K3=1)=1,"MAŁE",IF((G3=1)+(I3=1)+(K3=1)=2,"ŚREDNIE",IF((G3=1)+(I3=1)+(K3=1)=3,"WYSOKIE",)))</f>
        <v>WYSOKIE</v>
      </c>
      <c r="O3" s="24"/>
      <c r="P3" s="48">
        <f t="shared" ref="P3:P60" si="4">IF(Q3="MAŁE",1,IF(Q3="ŚREDNIE",2,IF(Q3="WYSOKIE",3,"BŁĄD")))</f>
        <v>1</v>
      </c>
      <c r="Q3" s="61" t="s">
        <v>655</v>
      </c>
      <c r="R3" s="62" t="str">
        <f t="shared" ref="R3:R66" si="5">IF((M3*P3)&lt;=2,"MAŁE",IF((M3*P3)&lt;6,"ŚREDNIE",IF((M3*P3)&gt;=6,"WYSOKIE")))</f>
        <v>ŚREDNIE</v>
      </c>
      <c r="S3" s="28" t="str">
        <f t="shared" ref="S3:S60" si="6">IF(R3="MAŁE","Akceptacja - nie są wymagane działania",IF(R3="ŚREDNIE","Możliwe działania zapobiegające",IF(R3="WYSOKIE","Wskaż działania zapobiegające ryzyku",0)))</f>
        <v>Możliwe działania zapobiegające</v>
      </c>
    </row>
    <row r="4" spans="1:19" ht="45" x14ac:dyDescent="0.2">
      <c r="A4" s="146"/>
      <c r="B4" s="147"/>
      <c r="C4" s="150"/>
      <c r="D4" s="185"/>
      <c r="E4" s="24" t="s">
        <v>67</v>
      </c>
      <c r="F4" s="24" t="s">
        <v>68</v>
      </c>
      <c r="G4" s="47">
        <f t="shared" si="0"/>
        <v>0</v>
      </c>
      <c r="H4" s="24" t="s">
        <v>69</v>
      </c>
      <c r="I4" s="48">
        <v>1</v>
      </c>
      <c r="J4" s="24" t="s">
        <v>70</v>
      </c>
      <c r="K4" s="48">
        <v>1</v>
      </c>
      <c r="L4" s="48" t="s">
        <v>688</v>
      </c>
      <c r="M4" s="48">
        <f t="shared" ref="M4:M67" si="7">IF(L4="TAK",3,K4+I4+G4)</f>
        <v>2</v>
      </c>
      <c r="N4" s="47" t="str">
        <f t="shared" si="3"/>
        <v>ŚREDNIE</v>
      </c>
      <c r="O4" s="24"/>
      <c r="P4" s="48">
        <f t="shared" si="4"/>
        <v>1</v>
      </c>
      <c r="Q4" s="61" t="s">
        <v>655</v>
      </c>
      <c r="R4" s="62" t="str">
        <f t="shared" si="5"/>
        <v>MAŁE</v>
      </c>
      <c r="S4" s="28" t="str">
        <f t="shared" si="6"/>
        <v>Akceptacja - nie są wymagane działania</v>
      </c>
    </row>
    <row r="5" spans="1:19" ht="45" x14ac:dyDescent="0.2">
      <c r="A5" s="146"/>
      <c r="B5" s="147"/>
      <c r="C5" s="150"/>
      <c r="D5" s="185"/>
      <c r="E5" s="24" t="s">
        <v>71</v>
      </c>
      <c r="F5" s="24" t="s">
        <v>72</v>
      </c>
      <c r="G5" s="47">
        <f t="shared" si="0"/>
        <v>1</v>
      </c>
      <c r="H5" s="24" t="s">
        <v>73</v>
      </c>
      <c r="I5" s="48">
        <f t="shared" ref="I5:I60" si="8">IF(OR(LEFT(H5,3)="Tak",LEFT(H5,3)="Moż"),1,0)</f>
        <v>1</v>
      </c>
      <c r="J5" s="24" t="s">
        <v>74</v>
      </c>
      <c r="K5" s="48">
        <f t="shared" ref="K5:K60" si="9">IF(OR(LEFT(J5,3)="Tak",LEFT(J5,3)="Moż"),1,0)</f>
        <v>1</v>
      </c>
      <c r="L5" s="48" t="s">
        <v>688</v>
      </c>
      <c r="M5" s="48">
        <f t="shared" ref="M5:M36" si="10">K5+I5+G5</f>
        <v>3</v>
      </c>
      <c r="N5" s="47" t="str">
        <f t="shared" si="3"/>
        <v>WYSOKIE</v>
      </c>
      <c r="O5" s="24"/>
      <c r="P5" s="48">
        <f t="shared" si="4"/>
        <v>1</v>
      </c>
      <c r="Q5" s="61" t="s">
        <v>655</v>
      </c>
      <c r="R5" s="62" t="str">
        <f t="shared" si="5"/>
        <v>ŚREDNIE</v>
      </c>
      <c r="S5" s="28" t="str">
        <f t="shared" si="6"/>
        <v>Możliwe działania zapobiegające</v>
      </c>
    </row>
    <row r="6" spans="1:19" ht="60" x14ac:dyDescent="0.2">
      <c r="A6" s="146"/>
      <c r="B6" s="147"/>
      <c r="C6" s="150"/>
      <c r="D6" s="185"/>
      <c r="E6" s="24" t="s">
        <v>75</v>
      </c>
      <c r="F6" s="24" t="s">
        <v>76</v>
      </c>
      <c r="G6" s="47">
        <f t="shared" si="0"/>
        <v>1</v>
      </c>
      <c r="H6" s="24" t="s">
        <v>77</v>
      </c>
      <c r="I6" s="48">
        <f t="shared" si="8"/>
        <v>1</v>
      </c>
      <c r="J6" s="24" t="s">
        <v>651</v>
      </c>
      <c r="K6" s="48">
        <f t="shared" si="9"/>
        <v>1</v>
      </c>
      <c r="L6" s="48" t="s">
        <v>688</v>
      </c>
      <c r="M6" s="48">
        <f t="shared" ref="M6" si="11">IF(L6="TAK",3,K6+I6+G6)</f>
        <v>3</v>
      </c>
      <c r="N6" s="47" t="str">
        <f t="shared" si="3"/>
        <v>WYSOKIE</v>
      </c>
      <c r="O6" s="24"/>
      <c r="P6" s="48">
        <f t="shared" si="4"/>
        <v>1</v>
      </c>
      <c r="Q6" s="61" t="s">
        <v>655</v>
      </c>
      <c r="R6" s="62" t="str">
        <f t="shared" si="5"/>
        <v>ŚREDNIE</v>
      </c>
      <c r="S6" s="28" t="str">
        <f t="shared" si="6"/>
        <v>Możliwe działania zapobiegające</v>
      </c>
    </row>
    <row r="7" spans="1:19" ht="60" x14ac:dyDescent="0.2">
      <c r="A7" s="146"/>
      <c r="B7" s="147"/>
      <c r="C7" s="150"/>
      <c r="D7" s="185"/>
      <c r="E7" s="24" t="s">
        <v>162</v>
      </c>
      <c r="F7" s="24" t="s">
        <v>163</v>
      </c>
      <c r="G7" s="47">
        <f t="shared" si="0"/>
        <v>0</v>
      </c>
      <c r="H7" s="24" t="s">
        <v>164</v>
      </c>
      <c r="I7" s="48">
        <f t="shared" si="8"/>
        <v>1</v>
      </c>
      <c r="J7" s="24" t="s">
        <v>165</v>
      </c>
      <c r="K7" s="48">
        <f t="shared" si="9"/>
        <v>1</v>
      </c>
      <c r="L7" s="48" t="s">
        <v>688</v>
      </c>
      <c r="M7" s="48">
        <f t="shared" si="7"/>
        <v>2</v>
      </c>
      <c r="N7" s="47" t="str">
        <f t="shared" si="3"/>
        <v>ŚREDNIE</v>
      </c>
      <c r="O7" s="24"/>
      <c r="P7" s="48">
        <f t="shared" si="4"/>
        <v>1</v>
      </c>
      <c r="Q7" s="61" t="s">
        <v>655</v>
      </c>
      <c r="R7" s="62" t="str">
        <f t="shared" si="5"/>
        <v>MAŁE</v>
      </c>
      <c r="S7" s="28" t="str">
        <f t="shared" si="6"/>
        <v>Akceptacja - nie są wymagane działania</v>
      </c>
    </row>
    <row r="8" spans="1:19" ht="60" x14ac:dyDescent="0.2">
      <c r="A8" s="146"/>
      <c r="B8" s="147"/>
      <c r="C8" s="150"/>
      <c r="D8" s="185"/>
      <c r="E8" s="24" t="s">
        <v>166</v>
      </c>
      <c r="F8" s="24" t="s">
        <v>167</v>
      </c>
      <c r="G8" s="47">
        <f t="shared" si="0"/>
        <v>1</v>
      </c>
      <c r="H8" s="24" t="s">
        <v>168</v>
      </c>
      <c r="I8" s="48">
        <f t="shared" si="8"/>
        <v>1</v>
      </c>
      <c r="J8" s="24" t="s">
        <v>169</v>
      </c>
      <c r="K8" s="48">
        <f t="shared" si="9"/>
        <v>1</v>
      </c>
      <c r="L8" s="48" t="s">
        <v>688</v>
      </c>
      <c r="M8" s="48">
        <f t="shared" ref="M8:M39" si="12">K8+I8+G8</f>
        <v>3</v>
      </c>
      <c r="N8" s="47" t="str">
        <f t="shared" si="3"/>
        <v>WYSOKIE</v>
      </c>
      <c r="O8" s="24"/>
      <c r="P8" s="48">
        <f t="shared" si="4"/>
        <v>1</v>
      </c>
      <c r="Q8" s="61" t="s">
        <v>655</v>
      </c>
      <c r="R8" s="62" t="str">
        <f t="shared" si="5"/>
        <v>ŚREDNIE</v>
      </c>
      <c r="S8" s="28" t="str">
        <f t="shared" si="6"/>
        <v>Możliwe działania zapobiegające</v>
      </c>
    </row>
    <row r="9" spans="1:19" ht="60" x14ac:dyDescent="0.2">
      <c r="A9" s="146"/>
      <c r="B9" s="147"/>
      <c r="C9" s="150"/>
      <c r="D9" s="185"/>
      <c r="E9" s="24" t="s">
        <v>170</v>
      </c>
      <c r="F9" s="24" t="s">
        <v>171</v>
      </c>
      <c r="G9" s="47">
        <f t="shared" si="0"/>
        <v>1</v>
      </c>
      <c r="H9" s="24" t="s">
        <v>172</v>
      </c>
      <c r="I9" s="48">
        <f t="shared" si="8"/>
        <v>1</v>
      </c>
      <c r="J9" s="24" t="s">
        <v>173</v>
      </c>
      <c r="K9" s="48">
        <f t="shared" si="9"/>
        <v>1</v>
      </c>
      <c r="L9" s="48" t="s">
        <v>688</v>
      </c>
      <c r="M9" s="48">
        <f t="shared" ref="M9" si="13">IF(L9="TAK",3,K9+I9+G9)</f>
        <v>3</v>
      </c>
      <c r="N9" s="47" t="str">
        <f t="shared" si="3"/>
        <v>WYSOKIE</v>
      </c>
      <c r="O9" s="24"/>
      <c r="P9" s="48">
        <f t="shared" si="4"/>
        <v>1</v>
      </c>
      <c r="Q9" s="61" t="s">
        <v>655</v>
      </c>
      <c r="R9" s="62" t="str">
        <f t="shared" si="5"/>
        <v>ŚREDNIE</v>
      </c>
      <c r="S9" s="28" t="str">
        <f t="shared" si="6"/>
        <v>Możliwe działania zapobiegające</v>
      </c>
    </row>
    <row r="10" spans="1:19" ht="60" x14ac:dyDescent="0.2">
      <c r="A10" s="146"/>
      <c r="B10" s="147"/>
      <c r="C10" s="150"/>
      <c r="D10" s="185"/>
      <c r="E10" s="24" t="s">
        <v>174</v>
      </c>
      <c r="F10" s="24" t="s">
        <v>175</v>
      </c>
      <c r="G10" s="47">
        <f t="shared" si="0"/>
        <v>1</v>
      </c>
      <c r="H10" s="24" t="s">
        <v>176</v>
      </c>
      <c r="I10" s="48">
        <f t="shared" si="8"/>
        <v>1</v>
      </c>
      <c r="J10" s="24" t="s">
        <v>177</v>
      </c>
      <c r="K10" s="48">
        <f t="shared" si="9"/>
        <v>1</v>
      </c>
      <c r="L10" s="48" t="s">
        <v>688</v>
      </c>
      <c r="M10" s="48">
        <f t="shared" si="7"/>
        <v>3</v>
      </c>
      <c r="N10" s="47" t="str">
        <f t="shared" si="3"/>
        <v>WYSOKIE</v>
      </c>
      <c r="O10" s="24"/>
      <c r="P10" s="48">
        <f t="shared" si="4"/>
        <v>1</v>
      </c>
      <c r="Q10" s="61" t="s">
        <v>655</v>
      </c>
      <c r="R10" s="62" t="str">
        <f t="shared" si="5"/>
        <v>ŚREDNIE</v>
      </c>
      <c r="S10" s="28" t="str">
        <f t="shared" si="6"/>
        <v>Możliwe działania zapobiegające</v>
      </c>
    </row>
    <row r="11" spans="1:19" ht="60" x14ac:dyDescent="0.2">
      <c r="A11" s="146"/>
      <c r="B11" s="147"/>
      <c r="C11" s="150" t="s">
        <v>15</v>
      </c>
      <c r="D11" s="185"/>
      <c r="E11" s="24" t="s">
        <v>198</v>
      </c>
      <c r="F11" s="24" t="s">
        <v>199</v>
      </c>
      <c r="G11" s="47">
        <f t="shared" si="0"/>
        <v>0</v>
      </c>
      <c r="H11" s="24" t="s">
        <v>200</v>
      </c>
      <c r="I11" s="48">
        <f t="shared" si="8"/>
        <v>1</v>
      </c>
      <c r="J11" s="24" t="s">
        <v>201</v>
      </c>
      <c r="K11" s="48">
        <f t="shared" si="9"/>
        <v>1</v>
      </c>
      <c r="L11" s="48" t="s">
        <v>688</v>
      </c>
      <c r="M11" s="48">
        <f t="shared" ref="M11:M42" si="14">K11+I11+G11</f>
        <v>2</v>
      </c>
      <c r="N11" s="47" t="str">
        <f t="shared" si="3"/>
        <v>ŚREDNIE</v>
      </c>
      <c r="O11" s="24"/>
      <c r="P11" s="48">
        <f t="shared" si="4"/>
        <v>1</v>
      </c>
      <c r="Q11" s="61" t="s">
        <v>655</v>
      </c>
      <c r="R11" s="62" t="str">
        <f t="shared" si="5"/>
        <v>MAŁE</v>
      </c>
      <c r="S11" s="28" t="str">
        <f t="shared" si="6"/>
        <v>Akceptacja - nie są wymagane działania</v>
      </c>
    </row>
    <row r="12" spans="1:19" ht="60" x14ac:dyDescent="0.2">
      <c r="A12" s="146"/>
      <c r="B12" s="147"/>
      <c r="C12" s="150"/>
      <c r="D12" s="185"/>
      <c r="E12" s="24" t="s">
        <v>202</v>
      </c>
      <c r="F12" s="24" t="s">
        <v>203</v>
      </c>
      <c r="G12" s="47">
        <f t="shared" si="0"/>
        <v>0</v>
      </c>
      <c r="H12" s="24" t="s">
        <v>204</v>
      </c>
      <c r="I12" s="48">
        <f t="shared" si="8"/>
        <v>1</v>
      </c>
      <c r="J12" s="24" t="s">
        <v>205</v>
      </c>
      <c r="K12" s="48">
        <f t="shared" si="9"/>
        <v>1</v>
      </c>
      <c r="L12" s="48" t="s">
        <v>688</v>
      </c>
      <c r="M12" s="48">
        <f t="shared" ref="M12" si="15">IF(L12="TAK",3,K12+I12+G12)</f>
        <v>2</v>
      </c>
      <c r="N12" s="47" t="str">
        <f>IF((G12=1)+(I12=1)+(K12=1)=1,"MAŁE",IF((G12=1)+(I12=1)+(K12=1)=2,"ŚREDNIE",IF((G12=1)+(I12=1)+(K12=1)=3,"WYSOKIE",)))</f>
        <v>ŚREDNIE</v>
      </c>
      <c r="O12" s="24"/>
      <c r="P12" s="48">
        <f t="shared" si="4"/>
        <v>1</v>
      </c>
      <c r="Q12" s="61" t="s">
        <v>655</v>
      </c>
      <c r="R12" s="62" t="str">
        <f t="shared" si="5"/>
        <v>MAŁE</v>
      </c>
      <c r="S12" s="28" t="str">
        <f t="shared" si="6"/>
        <v>Akceptacja - nie są wymagane działania</v>
      </c>
    </row>
    <row r="13" spans="1:19" ht="60" x14ac:dyDescent="0.2">
      <c r="A13" s="146"/>
      <c r="B13" s="147"/>
      <c r="C13" s="150"/>
      <c r="D13" s="185"/>
      <c r="E13" s="24" t="s">
        <v>206</v>
      </c>
      <c r="F13" s="24" t="s">
        <v>207</v>
      </c>
      <c r="G13" s="47">
        <f t="shared" si="0"/>
        <v>1</v>
      </c>
      <c r="H13" s="24" t="s">
        <v>208</v>
      </c>
      <c r="I13" s="48">
        <f t="shared" si="8"/>
        <v>0</v>
      </c>
      <c r="J13" s="24" t="s">
        <v>209</v>
      </c>
      <c r="K13" s="48">
        <f t="shared" si="9"/>
        <v>1</v>
      </c>
      <c r="L13" s="48" t="s">
        <v>688</v>
      </c>
      <c r="M13" s="48">
        <f t="shared" si="7"/>
        <v>2</v>
      </c>
      <c r="N13" s="47" t="str">
        <f>IF((G13=1)+(I13=1)+(K13=1)=1,"MAŁE",IF((G13=1)+(I13=1)+(K13=1)=2,"ŚREDNIE",IF((G13=1)+(I13=1)+(K13=1)=3,"WYSOKIE",)))</f>
        <v>ŚREDNIE</v>
      </c>
      <c r="O13" s="24"/>
      <c r="P13" s="48">
        <f t="shared" si="4"/>
        <v>1</v>
      </c>
      <c r="Q13" s="61" t="s">
        <v>655</v>
      </c>
      <c r="R13" s="62" t="str">
        <f t="shared" si="5"/>
        <v>MAŁE</v>
      </c>
      <c r="S13" s="28" t="str">
        <f t="shared" si="6"/>
        <v>Akceptacja - nie są wymagane działania</v>
      </c>
    </row>
    <row r="14" spans="1:19" ht="60" x14ac:dyDescent="0.2">
      <c r="A14" s="146"/>
      <c r="B14" s="147"/>
      <c r="C14" s="150"/>
      <c r="D14" s="185"/>
      <c r="E14" s="24" t="s">
        <v>210</v>
      </c>
      <c r="F14" s="24" t="s">
        <v>211</v>
      </c>
      <c r="G14" s="47">
        <f t="shared" si="0"/>
        <v>1</v>
      </c>
      <c r="H14" s="24" t="s">
        <v>212</v>
      </c>
      <c r="I14" s="48">
        <f t="shared" si="8"/>
        <v>1</v>
      </c>
      <c r="J14" s="24" t="s">
        <v>213</v>
      </c>
      <c r="K14" s="48">
        <f t="shared" si="9"/>
        <v>1</v>
      </c>
      <c r="L14" s="48" t="s">
        <v>688</v>
      </c>
      <c r="M14" s="48">
        <f t="shared" ref="M14:M45" si="16">K14+I14+G14</f>
        <v>3</v>
      </c>
      <c r="N14" s="47" t="str">
        <f>IF((G14=1)+(I14=1)+(K14=1)=1,"MAŁE",IF((G14=1)+(I14=1)+(K14=1)=2,"ŚREDNIE",IF((G14=1)+(I14=1)+(K14=1)=3,"WYSOKIE",)))</f>
        <v>WYSOKIE</v>
      </c>
      <c r="O14" s="24"/>
      <c r="P14" s="48">
        <f t="shared" si="4"/>
        <v>1</v>
      </c>
      <c r="Q14" s="61" t="s">
        <v>655</v>
      </c>
      <c r="R14" s="62" t="str">
        <f t="shared" si="5"/>
        <v>ŚREDNIE</v>
      </c>
      <c r="S14" s="28" t="str">
        <f t="shared" si="6"/>
        <v>Możliwe działania zapobiegające</v>
      </c>
    </row>
    <row r="15" spans="1:19" ht="60" x14ac:dyDescent="0.2">
      <c r="A15" s="146"/>
      <c r="B15" s="147"/>
      <c r="C15" s="150"/>
      <c r="D15" s="185"/>
      <c r="E15" s="24" t="s">
        <v>214</v>
      </c>
      <c r="F15" s="24" t="s">
        <v>215</v>
      </c>
      <c r="G15" s="47">
        <f t="shared" si="0"/>
        <v>1</v>
      </c>
      <c r="H15" s="24" t="s">
        <v>216</v>
      </c>
      <c r="I15" s="48">
        <f t="shared" si="8"/>
        <v>1</v>
      </c>
      <c r="J15" s="24" t="s">
        <v>217</v>
      </c>
      <c r="K15" s="48">
        <f t="shared" si="9"/>
        <v>0</v>
      </c>
      <c r="L15" s="48" t="s">
        <v>688</v>
      </c>
      <c r="M15" s="48">
        <f t="shared" ref="M15" si="17">IF(L15="TAK",3,K15+I15+G15)</f>
        <v>2</v>
      </c>
      <c r="N15" s="47" t="str">
        <f t="shared" ref="N15:N70" si="18">IF((G15=1)+(I15=1)+(K15=1)=1,"MAŁE",IF((G15=1)+(I15=1)+(K15=1)=2,"ŚREDNIE",IF((G15=1)+(I15=1)+(K15=1)=3,"WYSOKIE",)))</f>
        <v>ŚREDNIE</v>
      </c>
      <c r="O15" s="24"/>
      <c r="P15" s="48">
        <f t="shared" si="4"/>
        <v>1</v>
      </c>
      <c r="Q15" s="61" t="s">
        <v>655</v>
      </c>
      <c r="R15" s="62" t="str">
        <f t="shared" si="5"/>
        <v>MAŁE</v>
      </c>
      <c r="S15" s="28" t="str">
        <f t="shared" si="6"/>
        <v>Akceptacja - nie są wymagane działania</v>
      </c>
    </row>
    <row r="16" spans="1:19" ht="60" x14ac:dyDescent="0.2">
      <c r="A16" s="146"/>
      <c r="B16" s="147"/>
      <c r="C16" s="150"/>
      <c r="D16" s="185"/>
      <c r="E16" s="24" t="s">
        <v>218</v>
      </c>
      <c r="F16" s="24" t="s">
        <v>219</v>
      </c>
      <c r="G16" s="47">
        <f t="shared" si="0"/>
        <v>0</v>
      </c>
      <c r="H16" s="24" t="s">
        <v>220</v>
      </c>
      <c r="I16" s="48">
        <f t="shared" si="8"/>
        <v>1</v>
      </c>
      <c r="J16" s="24" t="s">
        <v>221</v>
      </c>
      <c r="K16" s="48">
        <f t="shared" si="9"/>
        <v>1</v>
      </c>
      <c r="L16" s="48" t="s">
        <v>688</v>
      </c>
      <c r="M16" s="48">
        <f t="shared" si="7"/>
        <v>2</v>
      </c>
      <c r="N16" s="47" t="str">
        <f t="shared" si="18"/>
        <v>ŚREDNIE</v>
      </c>
      <c r="O16" s="24"/>
      <c r="P16" s="48">
        <f t="shared" si="4"/>
        <v>1</v>
      </c>
      <c r="Q16" s="61" t="s">
        <v>655</v>
      </c>
      <c r="R16" s="62" t="str">
        <f t="shared" si="5"/>
        <v>MAŁE</v>
      </c>
      <c r="S16" s="28" t="str">
        <f t="shared" si="6"/>
        <v>Akceptacja - nie są wymagane działania</v>
      </c>
    </row>
    <row r="17" spans="1:19" ht="60" x14ac:dyDescent="0.2">
      <c r="A17" s="146"/>
      <c r="B17" s="147"/>
      <c r="C17" s="150"/>
      <c r="D17" s="185"/>
      <c r="E17" s="24" t="s">
        <v>222</v>
      </c>
      <c r="F17" s="24" t="s">
        <v>223</v>
      </c>
      <c r="G17" s="47">
        <f t="shared" si="0"/>
        <v>1</v>
      </c>
      <c r="H17" s="24" t="s">
        <v>224</v>
      </c>
      <c r="I17" s="48">
        <f t="shared" si="8"/>
        <v>1</v>
      </c>
      <c r="J17" s="24" t="s">
        <v>225</v>
      </c>
      <c r="K17" s="48">
        <f t="shared" si="9"/>
        <v>1</v>
      </c>
      <c r="L17" s="48" t="s">
        <v>688</v>
      </c>
      <c r="M17" s="48">
        <f t="shared" ref="M17:M48" si="19">K17+I17+G17</f>
        <v>3</v>
      </c>
      <c r="N17" s="47" t="str">
        <f t="shared" si="18"/>
        <v>WYSOKIE</v>
      </c>
      <c r="O17" s="24"/>
      <c r="P17" s="48">
        <f t="shared" si="4"/>
        <v>1</v>
      </c>
      <c r="Q17" s="61" t="s">
        <v>655</v>
      </c>
      <c r="R17" s="62" t="str">
        <f t="shared" si="5"/>
        <v>ŚREDNIE</v>
      </c>
      <c r="S17" s="28" t="str">
        <f t="shared" si="6"/>
        <v>Możliwe działania zapobiegające</v>
      </c>
    </row>
    <row r="18" spans="1:19" ht="45" x14ac:dyDescent="0.2">
      <c r="A18" s="146"/>
      <c r="B18" s="147"/>
      <c r="C18" s="150"/>
      <c r="D18" s="185"/>
      <c r="E18" s="24" t="s">
        <v>226</v>
      </c>
      <c r="F18" s="24" t="s">
        <v>227</v>
      </c>
      <c r="G18" s="47">
        <f t="shared" si="0"/>
        <v>0</v>
      </c>
      <c r="H18" s="24" t="s">
        <v>228</v>
      </c>
      <c r="I18" s="48">
        <f t="shared" si="8"/>
        <v>1</v>
      </c>
      <c r="J18" s="24" t="s">
        <v>229</v>
      </c>
      <c r="K18" s="48">
        <f t="shared" si="9"/>
        <v>1</v>
      </c>
      <c r="L18" s="48" t="s">
        <v>688</v>
      </c>
      <c r="M18" s="48">
        <f t="shared" ref="M18" si="20">IF(L18="TAK",3,K18+I18+G18)</f>
        <v>2</v>
      </c>
      <c r="N18" s="47" t="str">
        <f t="shared" si="18"/>
        <v>ŚREDNIE</v>
      </c>
      <c r="O18" s="24"/>
      <c r="P18" s="48">
        <f t="shared" si="4"/>
        <v>1</v>
      </c>
      <c r="Q18" s="61" t="s">
        <v>655</v>
      </c>
      <c r="R18" s="62" t="str">
        <f t="shared" si="5"/>
        <v>MAŁE</v>
      </c>
      <c r="S18" s="28" t="str">
        <f t="shared" si="6"/>
        <v>Akceptacja - nie są wymagane działania</v>
      </c>
    </row>
    <row r="19" spans="1:19" ht="60" x14ac:dyDescent="0.2">
      <c r="A19" s="146"/>
      <c r="B19" s="147"/>
      <c r="C19" s="150"/>
      <c r="D19" s="185"/>
      <c r="E19" s="24" t="s">
        <v>230</v>
      </c>
      <c r="F19" s="24" t="s">
        <v>231</v>
      </c>
      <c r="G19" s="47">
        <f t="shared" si="0"/>
        <v>0</v>
      </c>
      <c r="H19" s="24" t="s">
        <v>232</v>
      </c>
      <c r="I19" s="48">
        <f t="shared" si="8"/>
        <v>1</v>
      </c>
      <c r="J19" s="24" t="s">
        <v>233</v>
      </c>
      <c r="K19" s="48">
        <f t="shared" si="9"/>
        <v>1</v>
      </c>
      <c r="L19" s="48" t="s">
        <v>688</v>
      </c>
      <c r="M19" s="48">
        <f t="shared" si="7"/>
        <v>2</v>
      </c>
      <c r="N19" s="47" t="str">
        <f t="shared" si="18"/>
        <v>ŚREDNIE</v>
      </c>
      <c r="O19" s="24"/>
      <c r="P19" s="48">
        <f t="shared" si="4"/>
        <v>1</v>
      </c>
      <c r="Q19" s="61" t="s">
        <v>655</v>
      </c>
      <c r="R19" s="62" t="str">
        <f t="shared" si="5"/>
        <v>MAŁE</v>
      </c>
      <c r="S19" s="28" t="str">
        <f t="shared" si="6"/>
        <v>Akceptacja - nie są wymagane działania</v>
      </c>
    </row>
    <row r="20" spans="1:19" ht="60" x14ac:dyDescent="0.2">
      <c r="A20" s="146">
        <v>11</v>
      </c>
      <c r="B20" s="147" t="s">
        <v>681</v>
      </c>
      <c r="C20" s="150" t="s">
        <v>4</v>
      </c>
      <c r="D20" s="185"/>
      <c r="E20" s="24" t="s">
        <v>234</v>
      </c>
      <c r="F20" s="24" t="s">
        <v>235</v>
      </c>
      <c r="G20" s="47">
        <f t="shared" si="0"/>
        <v>1</v>
      </c>
      <c r="H20" s="24" t="s">
        <v>236</v>
      </c>
      <c r="I20" s="48">
        <f t="shared" si="8"/>
        <v>0</v>
      </c>
      <c r="J20" s="24" t="s">
        <v>237</v>
      </c>
      <c r="K20" s="48">
        <f t="shared" si="9"/>
        <v>0</v>
      </c>
      <c r="L20" s="48" t="s">
        <v>688</v>
      </c>
      <c r="M20" s="48">
        <f t="shared" ref="M20:M51" si="21">K20+I20+G20</f>
        <v>1</v>
      </c>
      <c r="N20" s="47" t="str">
        <f t="shared" si="18"/>
        <v>MAŁE</v>
      </c>
      <c r="O20" s="24"/>
      <c r="P20" s="48">
        <f t="shared" si="4"/>
        <v>1</v>
      </c>
      <c r="Q20" s="61" t="s">
        <v>655</v>
      </c>
      <c r="R20" s="62" t="str">
        <f t="shared" si="5"/>
        <v>MAŁE</v>
      </c>
      <c r="S20" s="28" t="str">
        <f t="shared" si="6"/>
        <v>Akceptacja - nie są wymagane działania</v>
      </c>
    </row>
    <row r="21" spans="1:19" ht="45" x14ac:dyDescent="0.2">
      <c r="A21" s="146"/>
      <c r="B21" s="147"/>
      <c r="C21" s="150"/>
      <c r="D21" s="185"/>
      <c r="E21" s="24" t="s">
        <v>238</v>
      </c>
      <c r="F21" s="24" t="s">
        <v>239</v>
      </c>
      <c r="G21" s="47">
        <f t="shared" si="0"/>
        <v>0</v>
      </c>
      <c r="H21" s="24" t="s">
        <v>240</v>
      </c>
      <c r="I21" s="48">
        <f t="shared" si="8"/>
        <v>1</v>
      </c>
      <c r="J21" s="24" t="s">
        <v>241</v>
      </c>
      <c r="K21" s="48">
        <f t="shared" si="9"/>
        <v>1</v>
      </c>
      <c r="L21" s="48" t="s">
        <v>688</v>
      </c>
      <c r="M21" s="48">
        <f t="shared" ref="M21" si="22">IF(L21="TAK",3,K21+I21+G21)</f>
        <v>2</v>
      </c>
      <c r="N21" s="47" t="str">
        <f t="shared" si="18"/>
        <v>ŚREDNIE</v>
      </c>
      <c r="O21" s="24"/>
      <c r="P21" s="48">
        <f t="shared" si="4"/>
        <v>1</v>
      </c>
      <c r="Q21" s="61" t="s">
        <v>655</v>
      </c>
      <c r="R21" s="62" t="str">
        <f t="shared" si="5"/>
        <v>MAŁE</v>
      </c>
      <c r="S21" s="28" t="str">
        <f t="shared" si="6"/>
        <v>Akceptacja - nie są wymagane działania</v>
      </c>
    </row>
    <row r="22" spans="1:19" ht="45" x14ac:dyDescent="0.2">
      <c r="A22" s="146"/>
      <c r="B22" s="147"/>
      <c r="C22" s="150"/>
      <c r="D22" s="185"/>
      <c r="E22" s="24" t="s">
        <v>242</v>
      </c>
      <c r="F22" s="24" t="s">
        <v>243</v>
      </c>
      <c r="G22" s="47">
        <f t="shared" si="0"/>
        <v>1</v>
      </c>
      <c r="H22" s="24" t="s">
        <v>244</v>
      </c>
      <c r="I22" s="48">
        <f t="shared" si="8"/>
        <v>1</v>
      </c>
      <c r="J22" s="24" t="s">
        <v>245</v>
      </c>
      <c r="K22" s="48">
        <f t="shared" si="9"/>
        <v>1</v>
      </c>
      <c r="L22" s="48" t="s">
        <v>688</v>
      </c>
      <c r="M22" s="48">
        <f t="shared" si="7"/>
        <v>3</v>
      </c>
      <c r="N22" s="47" t="str">
        <f t="shared" si="18"/>
        <v>WYSOKIE</v>
      </c>
      <c r="O22" s="24"/>
      <c r="P22" s="48">
        <f t="shared" si="4"/>
        <v>1</v>
      </c>
      <c r="Q22" s="61" t="s">
        <v>655</v>
      </c>
      <c r="R22" s="62" t="str">
        <f t="shared" si="5"/>
        <v>ŚREDNIE</v>
      </c>
      <c r="S22" s="28" t="str">
        <f t="shared" si="6"/>
        <v>Możliwe działania zapobiegające</v>
      </c>
    </row>
    <row r="23" spans="1:19" ht="45" x14ac:dyDescent="0.2">
      <c r="A23" s="146"/>
      <c r="B23" s="147"/>
      <c r="C23" s="150"/>
      <c r="D23" s="185"/>
      <c r="E23" s="24" t="s">
        <v>246</v>
      </c>
      <c r="F23" s="24" t="s">
        <v>247</v>
      </c>
      <c r="G23" s="47">
        <f t="shared" si="0"/>
        <v>0</v>
      </c>
      <c r="H23" s="24" t="s">
        <v>248</v>
      </c>
      <c r="I23" s="48">
        <f t="shared" si="8"/>
        <v>1</v>
      </c>
      <c r="J23" s="24" t="s">
        <v>249</v>
      </c>
      <c r="K23" s="48">
        <f t="shared" si="9"/>
        <v>1</v>
      </c>
      <c r="L23" s="48" t="s">
        <v>688</v>
      </c>
      <c r="M23" s="48">
        <f t="shared" ref="M23:M70" si="23">K23+I23+G23</f>
        <v>2</v>
      </c>
      <c r="N23" s="47" t="str">
        <f t="shared" si="18"/>
        <v>ŚREDNIE</v>
      </c>
      <c r="O23" s="24"/>
      <c r="P23" s="48">
        <f t="shared" si="4"/>
        <v>1</v>
      </c>
      <c r="Q23" s="61" t="s">
        <v>655</v>
      </c>
      <c r="R23" s="62" t="str">
        <f t="shared" si="5"/>
        <v>MAŁE</v>
      </c>
      <c r="S23" s="28" t="str">
        <f t="shared" si="6"/>
        <v>Akceptacja - nie są wymagane działania</v>
      </c>
    </row>
    <row r="24" spans="1:19" ht="75" x14ac:dyDescent="0.2">
      <c r="A24" s="146"/>
      <c r="B24" s="147"/>
      <c r="C24" s="150"/>
      <c r="D24" s="185"/>
      <c r="E24" s="24" t="s">
        <v>250</v>
      </c>
      <c r="F24" s="24" t="s">
        <v>251</v>
      </c>
      <c r="G24" s="47">
        <f t="shared" si="0"/>
        <v>0</v>
      </c>
      <c r="H24" s="24" t="s">
        <v>252</v>
      </c>
      <c r="I24" s="48">
        <f t="shared" si="8"/>
        <v>1</v>
      </c>
      <c r="J24" s="24" t="s">
        <v>253</v>
      </c>
      <c r="K24" s="48">
        <f t="shared" si="9"/>
        <v>0</v>
      </c>
      <c r="L24" s="48" t="s">
        <v>688</v>
      </c>
      <c r="M24" s="48">
        <f t="shared" ref="M24" si="24">IF(L24="TAK",3,K24+I24+G24)</f>
        <v>1</v>
      </c>
      <c r="N24" s="47" t="str">
        <f t="shared" si="18"/>
        <v>MAŁE</v>
      </c>
      <c r="O24" s="24"/>
      <c r="P24" s="48">
        <f t="shared" si="4"/>
        <v>1</v>
      </c>
      <c r="Q24" s="61" t="s">
        <v>655</v>
      </c>
      <c r="R24" s="62" t="str">
        <f t="shared" si="5"/>
        <v>MAŁE</v>
      </c>
      <c r="S24" s="28" t="str">
        <f t="shared" si="6"/>
        <v>Akceptacja - nie są wymagane działania</v>
      </c>
    </row>
    <row r="25" spans="1:19" ht="60" x14ac:dyDescent="0.2">
      <c r="A25" s="146"/>
      <c r="B25" s="147"/>
      <c r="C25" s="150"/>
      <c r="D25" s="185"/>
      <c r="E25" s="24" t="s">
        <v>255</v>
      </c>
      <c r="F25" s="24" t="s">
        <v>256</v>
      </c>
      <c r="G25" s="47">
        <f t="shared" si="0"/>
        <v>1</v>
      </c>
      <c r="H25" s="24" t="s">
        <v>257</v>
      </c>
      <c r="I25" s="48">
        <f t="shared" si="8"/>
        <v>1</v>
      </c>
      <c r="J25" s="24" t="s">
        <v>258</v>
      </c>
      <c r="K25" s="48">
        <f t="shared" si="9"/>
        <v>1</v>
      </c>
      <c r="L25" s="48" t="s">
        <v>688</v>
      </c>
      <c r="M25" s="48">
        <f t="shared" si="7"/>
        <v>3</v>
      </c>
      <c r="N25" s="47" t="str">
        <f t="shared" si="18"/>
        <v>WYSOKIE</v>
      </c>
      <c r="O25" s="24"/>
      <c r="P25" s="48">
        <f t="shared" si="4"/>
        <v>1</v>
      </c>
      <c r="Q25" s="61" t="s">
        <v>655</v>
      </c>
      <c r="R25" s="62" t="str">
        <f t="shared" si="5"/>
        <v>ŚREDNIE</v>
      </c>
      <c r="S25" s="28" t="str">
        <f t="shared" si="6"/>
        <v>Możliwe działania zapobiegające</v>
      </c>
    </row>
    <row r="26" spans="1:19" ht="45" x14ac:dyDescent="0.2">
      <c r="A26" s="146"/>
      <c r="B26" s="147"/>
      <c r="C26" s="150"/>
      <c r="D26" s="185"/>
      <c r="E26" s="24" t="s">
        <v>259</v>
      </c>
      <c r="F26" s="24" t="s">
        <v>260</v>
      </c>
      <c r="G26" s="47">
        <f t="shared" si="0"/>
        <v>1</v>
      </c>
      <c r="H26" s="24" t="s">
        <v>261</v>
      </c>
      <c r="I26" s="48">
        <f t="shared" si="8"/>
        <v>1</v>
      </c>
      <c r="J26" s="24" t="s">
        <v>262</v>
      </c>
      <c r="K26" s="48">
        <f t="shared" si="9"/>
        <v>1</v>
      </c>
      <c r="L26" s="48" t="s">
        <v>688</v>
      </c>
      <c r="M26" s="48">
        <f t="shared" ref="M26:M70" si="25">K26+I26+G26</f>
        <v>3</v>
      </c>
      <c r="N26" s="47" t="str">
        <f t="shared" si="18"/>
        <v>WYSOKIE</v>
      </c>
      <c r="O26" s="24"/>
      <c r="P26" s="48">
        <f t="shared" si="4"/>
        <v>1</v>
      </c>
      <c r="Q26" s="61" t="s">
        <v>655</v>
      </c>
      <c r="R26" s="62" t="str">
        <f t="shared" si="5"/>
        <v>ŚREDNIE</v>
      </c>
      <c r="S26" s="28" t="str">
        <f t="shared" si="6"/>
        <v>Możliwe działania zapobiegające</v>
      </c>
    </row>
    <row r="27" spans="1:19" ht="60" x14ac:dyDescent="0.2">
      <c r="A27" s="146"/>
      <c r="B27" s="147"/>
      <c r="C27" s="150"/>
      <c r="D27" s="185"/>
      <c r="E27" s="24" t="s">
        <v>263</v>
      </c>
      <c r="F27" s="24" t="s">
        <v>264</v>
      </c>
      <c r="G27" s="47">
        <f t="shared" si="0"/>
        <v>0</v>
      </c>
      <c r="H27" s="24" t="s">
        <v>265</v>
      </c>
      <c r="I27" s="48">
        <f t="shared" si="8"/>
        <v>1</v>
      </c>
      <c r="J27" s="24" t="s">
        <v>266</v>
      </c>
      <c r="K27" s="48">
        <f t="shared" si="9"/>
        <v>1</v>
      </c>
      <c r="L27" s="48" t="s">
        <v>688</v>
      </c>
      <c r="M27" s="48">
        <f t="shared" ref="M27" si="26">IF(L27="TAK",3,K27+I27+G27)</f>
        <v>2</v>
      </c>
      <c r="N27" s="47" t="str">
        <f t="shared" si="18"/>
        <v>ŚREDNIE</v>
      </c>
      <c r="O27" s="24"/>
      <c r="P27" s="48">
        <f t="shared" si="4"/>
        <v>1</v>
      </c>
      <c r="Q27" s="61" t="s">
        <v>655</v>
      </c>
      <c r="R27" s="62" t="str">
        <f t="shared" si="5"/>
        <v>MAŁE</v>
      </c>
      <c r="S27" s="28" t="str">
        <f t="shared" si="6"/>
        <v>Akceptacja - nie są wymagane działania</v>
      </c>
    </row>
    <row r="28" spans="1:19" ht="60" x14ac:dyDescent="0.2">
      <c r="A28" s="146"/>
      <c r="B28" s="147"/>
      <c r="C28" s="150"/>
      <c r="D28" s="185"/>
      <c r="E28" s="24" t="s">
        <v>267</v>
      </c>
      <c r="F28" s="24" t="s">
        <v>268</v>
      </c>
      <c r="G28" s="47">
        <f t="shared" si="0"/>
        <v>1</v>
      </c>
      <c r="H28" s="24" t="s">
        <v>269</v>
      </c>
      <c r="I28" s="48">
        <f t="shared" si="8"/>
        <v>1</v>
      </c>
      <c r="J28" s="24" t="s">
        <v>270</v>
      </c>
      <c r="K28" s="48">
        <f t="shared" si="9"/>
        <v>1</v>
      </c>
      <c r="L28" s="48" t="s">
        <v>688</v>
      </c>
      <c r="M28" s="48">
        <f t="shared" si="7"/>
        <v>3</v>
      </c>
      <c r="N28" s="47" t="str">
        <f t="shared" si="18"/>
        <v>WYSOKIE</v>
      </c>
      <c r="O28" s="24"/>
      <c r="P28" s="48">
        <f t="shared" si="4"/>
        <v>1</v>
      </c>
      <c r="Q28" s="61" t="s">
        <v>655</v>
      </c>
      <c r="R28" s="62" t="str">
        <f t="shared" si="5"/>
        <v>ŚREDNIE</v>
      </c>
      <c r="S28" s="28" t="str">
        <f t="shared" si="6"/>
        <v>Możliwe działania zapobiegające</v>
      </c>
    </row>
    <row r="29" spans="1:19" ht="60" x14ac:dyDescent="0.2">
      <c r="A29" s="146"/>
      <c r="B29" s="147"/>
      <c r="C29" s="150"/>
      <c r="D29" s="185"/>
      <c r="E29" s="24" t="s">
        <v>271</v>
      </c>
      <c r="F29" s="24" t="s">
        <v>272</v>
      </c>
      <c r="G29" s="47">
        <f t="shared" si="0"/>
        <v>0</v>
      </c>
      <c r="H29" s="24" t="s">
        <v>273</v>
      </c>
      <c r="I29" s="48">
        <f t="shared" si="8"/>
        <v>1</v>
      </c>
      <c r="J29" s="24" t="s">
        <v>274</v>
      </c>
      <c r="K29" s="48">
        <f t="shared" si="9"/>
        <v>1</v>
      </c>
      <c r="L29" s="48" t="s">
        <v>688</v>
      </c>
      <c r="M29" s="48">
        <f t="shared" ref="M29:M70" si="27">K29+I29+G29</f>
        <v>2</v>
      </c>
      <c r="N29" s="47" t="str">
        <f t="shared" si="18"/>
        <v>ŚREDNIE</v>
      </c>
      <c r="O29" s="24"/>
      <c r="P29" s="48">
        <f t="shared" si="4"/>
        <v>1</v>
      </c>
      <c r="Q29" s="61" t="s">
        <v>655</v>
      </c>
      <c r="R29" s="62" t="str">
        <f t="shared" si="5"/>
        <v>MAŁE</v>
      </c>
      <c r="S29" s="28" t="str">
        <f t="shared" si="6"/>
        <v>Akceptacja - nie są wymagane działania</v>
      </c>
    </row>
    <row r="30" spans="1:19" ht="60" x14ac:dyDescent="0.2">
      <c r="A30" s="146">
        <v>11</v>
      </c>
      <c r="B30" s="147" t="s">
        <v>681</v>
      </c>
      <c r="C30" s="150" t="s">
        <v>6</v>
      </c>
      <c r="D30" s="185"/>
      <c r="E30" s="24" t="s">
        <v>295</v>
      </c>
      <c r="F30" s="24" t="s">
        <v>296</v>
      </c>
      <c r="G30" s="47">
        <f t="shared" si="0"/>
        <v>0</v>
      </c>
      <c r="H30" s="24" t="s">
        <v>297</v>
      </c>
      <c r="I30" s="48">
        <f t="shared" si="8"/>
        <v>0</v>
      </c>
      <c r="J30" s="24" t="s">
        <v>298</v>
      </c>
      <c r="K30" s="48">
        <f t="shared" si="9"/>
        <v>1</v>
      </c>
      <c r="L30" s="48" t="s">
        <v>688</v>
      </c>
      <c r="M30" s="48">
        <f t="shared" ref="M30" si="28">IF(L30="TAK",3,K30+I30+G30)</f>
        <v>1</v>
      </c>
      <c r="N30" s="47" t="str">
        <f t="shared" si="18"/>
        <v>MAŁE</v>
      </c>
      <c r="O30" s="24"/>
      <c r="P30" s="48">
        <f t="shared" si="4"/>
        <v>1</v>
      </c>
      <c r="Q30" s="61" t="s">
        <v>655</v>
      </c>
      <c r="R30" s="62" t="str">
        <f t="shared" si="5"/>
        <v>MAŁE</v>
      </c>
      <c r="S30" s="28" t="str">
        <f t="shared" si="6"/>
        <v>Akceptacja - nie są wymagane działania</v>
      </c>
    </row>
    <row r="31" spans="1:19" ht="60" x14ac:dyDescent="0.2">
      <c r="A31" s="146"/>
      <c r="B31" s="147"/>
      <c r="C31" s="150"/>
      <c r="D31" s="185"/>
      <c r="E31" s="24" t="s">
        <v>299</v>
      </c>
      <c r="F31" s="24" t="s">
        <v>300</v>
      </c>
      <c r="G31" s="47">
        <f t="shared" si="0"/>
        <v>1</v>
      </c>
      <c r="H31" s="24" t="s">
        <v>301</v>
      </c>
      <c r="I31" s="48">
        <f t="shared" si="8"/>
        <v>1</v>
      </c>
      <c r="J31" s="24" t="s">
        <v>302</v>
      </c>
      <c r="K31" s="48">
        <f t="shared" si="9"/>
        <v>1</v>
      </c>
      <c r="L31" s="48" t="s">
        <v>688</v>
      </c>
      <c r="M31" s="48">
        <f t="shared" si="7"/>
        <v>3</v>
      </c>
      <c r="N31" s="47" t="str">
        <f t="shared" si="18"/>
        <v>WYSOKIE</v>
      </c>
      <c r="O31" s="24"/>
      <c r="P31" s="48">
        <f t="shared" si="4"/>
        <v>1</v>
      </c>
      <c r="Q31" s="61" t="s">
        <v>655</v>
      </c>
      <c r="R31" s="62" t="str">
        <f t="shared" si="5"/>
        <v>ŚREDNIE</v>
      </c>
      <c r="S31" s="28" t="str">
        <f t="shared" si="6"/>
        <v>Możliwe działania zapobiegające</v>
      </c>
    </row>
    <row r="32" spans="1:19" ht="60" x14ac:dyDescent="0.2">
      <c r="A32" s="146"/>
      <c r="B32" s="147"/>
      <c r="C32" s="150"/>
      <c r="D32" s="185"/>
      <c r="E32" s="24" t="s">
        <v>303</v>
      </c>
      <c r="F32" s="24" t="s">
        <v>304</v>
      </c>
      <c r="G32" s="47">
        <f t="shared" si="0"/>
        <v>1</v>
      </c>
      <c r="H32" s="24" t="s">
        <v>305</v>
      </c>
      <c r="I32" s="48">
        <f t="shared" si="8"/>
        <v>1</v>
      </c>
      <c r="J32" s="24" t="s">
        <v>306</v>
      </c>
      <c r="K32" s="48">
        <f t="shared" si="9"/>
        <v>1</v>
      </c>
      <c r="L32" s="48" t="s">
        <v>688</v>
      </c>
      <c r="M32" s="48">
        <f t="shared" ref="M32:M70" si="29">K32+I32+G32</f>
        <v>3</v>
      </c>
      <c r="N32" s="47" t="str">
        <f t="shared" si="18"/>
        <v>WYSOKIE</v>
      </c>
      <c r="O32" s="24"/>
      <c r="P32" s="48">
        <f t="shared" si="4"/>
        <v>1</v>
      </c>
      <c r="Q32" s="61" t="s">
        <v>655</v>
      </c>
      <c r="R32" s="62" t="str">
        <f t="shared" si="5"/>
        <v>ŚREDNIE</v>
      </c>
      <c r="S32" s="28" t="str">
        <f t="shared" si="6"/>
        <v>Możliwe działania zapobiegające</v>
      </c>
    </row>
    <row r="33" spans="1:19" ht="60" x14ac:dyDescent="0.2">
      <c r="A33" s="146"/>
      <c r="B33" s="147"/>
      <c r="C33" s="150"/>
      <c r="D33" s="185"/>
      <c r="E33" s="24" t="s">
        <v>307</v>
      </c>
      <c r="F33" s="24" t="s">
        <v>308</v>
      </c>
      <c r="G33" s="47">
        <f t="shared" si="0"/>
        <v>0</v>
      </c>
      <c r="H33" s="24" t="s">
        <v>309</v>
      </c>
      <c r="I33" s="48">
        <f t="shared" si="8"/>
        <v>0</v>
      </c>
      <c r="J33" s="24" t="s">
        <v>310</v>
      </c>
      <c r="K33" s="48">
        <f t="shared" si="9"/>
        <v>1</v>
      </c>
      <c r="L33" s="48" t="s">
        <v>688</v>
      </c>
      <c r="M33" s="48">
        <f t="shared" ref="M33" si="30">IF(L33="TAK",3,K33+I33+G33)</f>
        <v>1</v>
      </c>
      <c r="N33" s="47" t="str">
        <f t="shared" si="18"/>
        <v>MAŁE</v>
      </c>
      <c r="O33" s="24"/>
      <c r="P33" s="48">
        <f t="shared" si="4"/>
        <v>1</v>
      </c>
      <c r="Q33" s="61" t="s">
        <v>655</v>
      </c>
      <c r="R33" s="62" t="str">
        <f t="shared" si="5"/>
        <v>MAŁE</v>
      </c>
      <c r="S33" s="28" t="str">
        <f t="shared" si="6"/>
        <v>Akceptacja - nie są wymagane działania</v>
      </c>
    </row>
    <row r="34" spans="1:19" ht="60" x14ac:dyDescent="0.2">
      <c r="A34" s="146"/>
      <c r="B34" s="147"/>
      <c r="C34" s="150"/>
      <c r="D34" s="185"/>
      <c r="E34" s="24" t="s">
        <v>311</v>
      </c>
      <c r="F34" s="24" t="s">
        <v>312</v>
      </c>
      <c r="G34" s="47">
        <f t="shared" si="0"/>
        <v>1</v>
      </c>
      <c r="H34" s="24" t="s">
        <v>313</v>
      </c>
      <c r="I34" s="48">
        <f t="shared" si="8"/>
        <v>1</v>
      </c>
      <c r="J34" s="24" t="s">
        <v>314</v>
      </c>
      <c r="K34" s="48">
        <f t="shared" si="9"/>
        <v>1</v>
      </c>
      <c r="L34" s="48" t="s">
        <v>688</v>
      </c>
      <c r="M34" s="48">
        <f t="shared" si="7"/>
        <v>3</v>
      </c>
      <c r="N34" s="47" t="str">
        <f t="shared" si="18"/>
        <v>WYSOKIE</v>
      </c>
      <c r="O34" s="24"/>
      <c r="P34" s="48">
        <f t="shared" si="4"/>
        <v>1</v>
      </c>
      <c r="Q34" s="61" t="s">
        <v>655</v>
      </c>
      <c r="R34" s="62" t="str">
        <f t="shared" si="5"/>
        <v>ŚREDNIE</v>
      </c>
      <c r="S34" s="28" t="str">
        <f t="shared" si="6"/>
        <v>Możliwe działania zapobiegające</v>
      </c>
    </row>
    <row r="35" spans="1:19" ht="75" x14ac:dyDescent="0.2">
      <c r="A35" s="146"/>
      <c r="B35" s="147"/>
      <c r="C35" s="150"/>
      <c r="D35" s="185"/>
      <c r="E35" s="24" t="s">
        <v>315</v>
      </c>
      <c r="F35" s="24" t="s">
        <v>316</v>
      </c>
      <c r="G35" s="47">
        <f t="shared" si="0"/>
        <v>1</v>
      </c>
      <c r="H35" s="24" t="s">
        <v>317</v>
      </c>
      <c r="I35" s="48">
        <f t="shared" si="8"/>
        <v>1</v>
      </c>
      <c r="J35" s="24" t="s">
        <v>318</v>
      </c>
      <c r="K35" s="48">
        <f t="shared" si="9"/>
        <v>1</v>
      </c>
      <c r="L35" s="48" t="s">
        <v>688</v>
      </c>
      <c r="M35" s="48">
        <f t="shared" ref="M35:M70" si="31">K35+I35+G35</f>
        <v>3</v>
      </c>
      <c r="N35" s="47" t="str">
        <f t="shared" si="18"/>
        <v>WYSOKIE</v>
      </c>
      <c r="O35" s="24"/>
      <c r="P35" s="48">
        <f t="shared" si="4"/>
        <v>1</v>
      </c>
      <c r="Q35" s="61" t="s">
        <v>655</v>
      </c>
      <c r="R35" s="62" t="str">
        <f t="shared" si="5"/>
        <v>ŚREDNIE</v>
      </c>
      <c r="S35" s="28" t="str">
        <f t="shared" si="6"/>
        <v>Możliwe działania zapobiegające</v>
      </c>
    </row>
    <row r="36" spans="1:19" ht="75" x14ac:dyDescent="0.2">
      <c r="A36" s="146"/>
      <c r="B36" s="147"/>
      <c r="C36" s="150"/>
      <c r="D36" s="185"/>
      <c r="E36" s="24" t="s">
        <v>320</v>
      </c>
      <c r="F36" s="24" t="s">
        <v>321</v>
      </c>
      <c r="G36" s="47">
        <f t="shared" si="0"/>
        <v>0</v>
      </c>
      <c r="H36" s="24" t="s">
        <v>322</v>
      </c>
      <c r="I36" s="48">
        <f t="shared" si="8"/>
        <v>1</v>
      </c>
      <c r="J36" s="24" t="s">
        <v>323</v>
      </c>
      <c r="K36" s="48">
        <f t="shared" si="9"/>
        <v>1</v>
      </c>
      <c r="L36" s="48" t="s">
        <v>688</v>
      </c>
      <c r="M36" s="48">
        <f t="shared" ref="M36" si="32">IF(L36="TAK",3,K36+I36+G36)</f>
        <v>2</v>
      </c>
      <c r="N36" s="47" t="str">
        <f t="shared" si="18"/>
        <v>ŚREDNIE</v>
      </c>
      <c r="O36" s="24"/>
      <c r="P36" s="48">
        <f t="shared" si="4"/>
        <v>1</v>
      </c>
      <c r="Q36" s="61" t="s">
        <v>655</v>
      </c>
      <c r="R36" s="62" t="str">
        <f t="shared" si="5"/>
        <v>MAŁE</v>
      </c>
      <c r="S36" s="28" t="str">
        <f t="shared" si="6"/>
        <v>Akceptacja - nie są wymagane działania</v>
      </c>
    </row>
    <row r="37" spans="1:19" ht="75" x14ac:dyDescent="0.2">
      <c r="A37" s="146"/>
      <c r="B37" s="147"/>
      <c r="C37" s="150"/>
      <c r="D37" s="185"/>
      <c r="E37" s="24" t="s">
        <v>324</v>
      </c>
      <c r="F37" s="24" t="s">
        <v>325</v>
      </c>
      <c r="G37" s="47">
        <f t="shared" si="0"/>
        <v>0</v>
      </c>
      <c r="H37" s="24" t="s">
        <v>326</v>
      </c>
      <c r="I37" s="48">
        <f t="shared" si="8"/>
        <v>1</v>
      </c>
      <c r="J37" s="24" t="s">
        <v>327</v>
      </c>
      <c r="K37" s="48">
        <f t="shared" si="9"/>
        <v>1</v>
      </c>
      <c r="L37" s="48" t="s">
        <v>688</v>
      </c>
      <c r="M37" s="48">
        <f t="shared" si="7"/>
        <v>2</v>
      </c>
      <c r="N37" s="47" t="str">
        <f t="shared" si="18"/>
        <v>ŚREDNIE</v>
      </c>
      <c r="O37" s="24"/>
      <c r="P37" s="48">
        <f t="shared" si="4"/>
        <v>1</v>
      </c>
      <c r="Q37" s="61" t="s">
        <v>655</v>
      </c>
      <c r="R37" s="62" t="str">
        <f t="shared" si="5"/>
        <v>MAŁE</v>
      </c>
      <c r="S37" s="28" t="str">
        <f t="shared" si="6"/>
        <v>Akceptacja - nie są wymagane działania</v>
      </c>
    </row>
    <row r="38" spans="1:19" ht="60" x14ac:dyDescent="0.2">
      <c r="A38" s="146">
        <v>11</v>
      </c>
      <c r="B38" s="147" t="s">
        <v>681</v>
      </c>
      <c r="C38" s="150" t="s">
        <v>7</v>
      </c>
      <c r="D38" s="185"/>
      <c r="E38" s="24" t="s">
        <v>383</v>
      </c>
      <c r="F38" s="24" t="s">
        <v>384</v>
      </c>
      <c r="G38" s="47">
        <f t="shared" si="0"/>
        <v>1</v>
      </c>
      <c r="H38" s="24" t="s">
        <v>385</v>
      </c>
      <c r="I38" s="48">
        <f t="shared" si="8"/>
        <v>1</v>
      </c>
      <c r="J38" s="24" t="s">
        <v>386</v>
      </c>
      <c r="K38" s="48">
        <f t="shared" si="9"/>
        <v>1</v>
      </c>
      <c r="L38" s="48" t="s">
        <v>688</v>
      </c>
      <c r="M38" s="48">
        <f t="shared" ref="M38:M70" si="33">K38+I38+G38</f>
        <v>3</v>
      </c>
      <c r="N38" s="47" t="str">
        <f t="shared" si="18"/>
        <v>WYSOKIE</v>
      </c>
      <c r="O38" s="24"/>
      <c r="P38" s="48">
        <f t="shared" si="4"/>
        <v>1</v>
      </c>
      <c r="Q38" s="61" t="s">
        <v>655</v>
      </c>
      <c r="R38" s="62" t="str">
        <f t="shared" si="5"/>
        <v>ŚREDNIE</v>
      </c>
      <c r="S38" s="28" t="str">
        <f t="shared" si="6"/>
        <v>Możliwe działania zapobiegające</v>
      </c>
    </row>
    <row r="39" spans="1:19" ht="90" x14ac:dyDescent="0.2">
      <c r="A39" s="146"/>
      <c r="B39" s="147"/>
      <c r="C39" s="150"/>
      <c r="D39" s="185"/>
      <c r="E39" s="24" t="s">
        <v>387</v>
      </c>
      <c r="F39" s="24" t="s">
        <v>388</v>
      </c>
      <c r="G39" s="47">
        <f t="shared" si="0"/>
        <v>1</v>
      </c>
      <c r="H39" s="24" t="s">
        <v>389</v>
      </c>
      <c r="I39" s="48">
        <f t="shared" si="8"/>
        <v>1</v>
      </c>
      <c r="J39" s="24" t="s">
        <v>390</v>
      </c>
      <c r="K39" s="48">
        <f t="shared" si="9"/>
        <v>0</v>
      </c>
      <c r="L39" s="48" t="s">
        <v>688</v>
      </c>
      <c r="M39" s="48">
        <f t="shared" ref="M39" si="34">IF(L39="TAK",3,K39+I39+G39)</f>
        <v>2</v>
      </c>
      <c r="N39" s="47" t="str">
        <f t="shared" si="18"/>
        <v>ŚREDNIE</v>
      </c>
      <c r="O39" s="24"/>
      <c r="P39" s="48">
        <f t="shared" si="4"/>
        <v>1</v>
      </c>
      <c r="Q39" s="61" t="s">
        <v>655</v>
      </c>
      <c r="R39" s="62" t="str">
        <f t="shared" si="5"/>
        <v>MAŁE</v>
      </c>
      <c r="S39" s="28" t="str">
        <f t="shared" si="6"/>
        <v>Akceptacja - nie są wymagane działania</v>
      </c>
    </row>
    <row r="40" spans="1:19" ht="60" x14ac:dyDescent="0.2">
      <c r="A40" s="146"/>
      <c r="B40" s="147"/>
      <c r="C40" s="150"/>
      <c r="D40" s="185"/>
      <c r="E40" s="24" t="s">
        <v>391</v>
      </c>
      <c r="F40" s="24" t="s">
        <v>392</v>
      </c>
      <c r="G40" s="47">
        <f t="shared" si="0"/>
        <v>1</v>
      </c>
      <c r="H40" s="24" t="s">
        <v>393</v>
      </c>
      <c r="I40" s="48">
        <f t="shared" si="8"/>
        <v>0</v>
      </c>
      <c r="J40" s="24" t="s">
        <v>394</v>
      </c>
      <c r="K40" s="48">
        <f t="shared" si="9"/>
        <v>1</v>
      </c>
      <c r="L40" s="48" t="s">
        <v>688</v>
      </c>
      <c r="M40" s="48">
        <f t="shared" si="7"/>
        <v>2</v>
      </c>
      <c r="N40" s="47" t="str">
        <f t="shared" si="18"/>
        <v>ŚREDNIE</v>
      </c>
      <c r="O40" s="24"/>
      <c r="P40" s="48">
        <f t="shared" si="4"/>
        <v>1</v>
      </c>
      <c r="Q40" s="61" t="s">
        <v>655</v>
      </c>
      <c r="R40" s="62" t="str">
        <f t="shared" si="5"/>
        <v>MAŁE</v>
      </c>
      <c r="S40" s="28" t="str">
        <f t="shared" si="6"/>
        <v>Akceptacja - nie są wymagane działania</v>
      </c>
    </row>
    <row r="41" spans="1:19" ht="90" x14ac:dyDescent="0.2">
      <c r="A41" s="146"/>
      <c r="B41" s="147"/>
      <c r="C41" s="150"/>
      <c r="D41" s="185"/>
      <c r="E41" s="24" t="s">
        <v>395</v>
      </c>
      <c r="F41" s="24" t="s">
        <v>396</v>
      </c>
      <c r="G41" s="47">
        <f t="shared" si="0"/>
        <v>1</v>
      </c>
      <c r="H41" s="24" t="s">
        <v>397</v>
      </c>
      <c r="I41" s="48">
        <f t="shared" si="8"/>
        <v>1</v>
      </c>
      <c r="J41" s="24" t="s">
        <v>398</v>
      </c>
      <c r="K41" s="48">
        <f t="shared" si="9"/>
        <v>1</v>
      </c>
      <c r="L41" s="48" t="s">
        <v>688</v>
      </c>
      <c r="M41" s="48">
        <f t="shared" ref="M41:M70" si="35">K41+I41+G41</f>
        <v>3</v>
      </c>
      <c r="N41" s="47" t="str">
        <f t="shared" si="18"/>
        <v>WYSOKIE</v>
      </c>
      <c r="O41" s="24"/>
      <c r="P41" s="48">
        <f t="shared" si="4"/>
        <v>1</v>
      </c>
      <c r="Q41" s="61" t="s">
        <v>655</v>
      </c>
      <c r="R41" s="62" t="str">
        <f t="shared" si="5"/>
        <v>ŚREDNIE</v>
      </c>
      <c r="S41" s="28" t="str">
        <f t="shared" si="6"/>
        <v>Możliwe działania zapobiegające</v>
      </c>
    </row>
    <row r="42" spans="1:19" ht="60" x14ac:dyDescent="0.2">
      <c r="A42" s="146"/>
      <c r="B42" s="147"/>
      <c r="C42" s="150"/>
      <c r="D42" s="185"/>
      <c r="E42" s="24" t="s">
        <v>399</v>
      </c>
      <c r="F42" s="24" t="s">
        <v>400</v>
      </c>
      <c r="G42" s="47">
        <f t="shared" si="0"/>
        <v>1</v>
      </c>
      <c r="H42" s="24" t="s">
        <v>401</v>
      </c>
      <c r="I42" s="48">
        <f t="shared" si="8"/>
        <v>1</v>
      </c>
      <c r="J42" s="24" t="s">
        <v>402</v>
      </c>
      <c r="K42" s="48">
        <f t="shared" si="9"/>
        <v>1</v>
      </c>
      <c r="L42" s="48" t="s">
        <v>688</v>
      </c>
      <c r="M42" s="48">
        <f t="shared" ref="M42" si="36">IF(L42="TAK",3,K42+I42+G42)</f>
        <v>3</v>
      </c>
      <c r="N42" s="47" t="str">
        <f t="shared" si="18"/>
        <v>WYSOKIE</v>
      </c>
      <c r="O42" s="24"/>
      <c r="P42" s="48">
        <f t="shared" si="4"/>
        <v>1</v>
      </c>
      <c r="Q42" s="61" t="s">
        <v>655</v>
      </c>
      <c r="R42" s="62" t="str">
        <f t="shared" si="5"/>
        <v>ŚREDNIE</v>
      </c>
      <c r="S42" s="28" t="str">
        <f t="shared" si="6"/>
        <v>Możliwe działania zapobiegające</v>
      </c>
    </row>
    <row r="43" spans="1:19" ht="75" x14ac:dyDescent="0.2">
      <c r="A43" s="146"/>
      <c r="B43" s="147"/>
      <c r="C43" s="150"/>
      <c r="D43" s="185"/>
      <c r="E43" s="24" t="s">
        <v>403</v>
      </c>
      <c r="F43" s="24" t="s">
        <v>404</v>
      </c>
      <c r="G43" s="47">
        <f t="shared" si="0"/>
        <v>1</v>
      </c>
      <c r="H43" s="24" t="s">
        <v>405</v>
      </c>
      <c r="I43" s="48">
        <f t="shared" si="8"/>
        <v>1</v>
      </c>
      <c r="J43" s="24" t="s">
        <v>406</v>
      </c>
      <c r="K43" s="48">
        <f t="shared" si="9"/>
        <v>1</v>
      </c>
      <c r="L43" s="48" t="s">
        <v>688</v>
      </c>
      <c r="M43" s="48">
        <f t="shared" si="7"/>
        <v>3</v>
      </c>
      <c r="N43" s="47" t="str">
        <f t="shared" si="18"/>
        <v>WYSOKIE</v>
      </c>
      <c r="O43" s="24"/>
      <c r="P43" s="48">
        <f t="shared" si="4"/>
        <v>1</v>
      </c>
      <c r="Q43" s="61" t="s">
        <v>655</v>
      </c>
      <c r="R43" s="62" t="str">
        <f t="shared" si="5"/>
        <v>ŚREDNIE</v>
      </c>
      <c r="S43" s="28" t="str">
        <f t="shared" si="6"/>
        <v>Możliwe działania zapobiegające</v>
      </c>
    </row>
    <row r="44" spans="1:19" ht="45" x14ac:dyDescent="0.2">
      <c r="A44" s="146"/>
      <c r="B44" s="147"/>
      <c r="C44" s="150"/>
      <c r="D44" s="185"/>
      <c r="E44" s="24" t="s">
        <v>407</v>
      </c>
      <c r="F44" s="24" t="s">
        <v>408</v>
      </c>
      <c r="G44" s="47">
        <f t="shared" si="0"/>
        <v>1</v>
      </c>
      <c r="H44" s="24" t="s">
        <v>409</v>
      </c>
      <c r="I44" s="48">
        <f t="shared" si="8"/>
        <v>1</v>
      </c>
      <c r="J44" s="24" t="s">
        <v>410</v>
      </c>
      <c r="K44" s="48">
        <f t="shared" si="9"/>
        <v>1</v>
      </c>
      <c r="L44" s="48" t="s">
        <v>688</v>
      </c>
      <c r="M44" s="48">
        <f t="shared" ref="M44:M70" si="37">K44+I44+G44</f>
        <v>3</v>
      </c>
      <c r="N44" s="47" t="str">
        <f t="shared" si="18"/>
        <v>WYSOKIE</v>
      </c>
      <c r="O44" s="24"/>
      <c r="P44" s="48">
        <f t="shared" si="4"/>
        <v>1</v>
      </c>
      <c r="Q44" s="61" t="s">
        <v>655</v>
      </c>
      <c r="R44" s="62" t="str">
        <f t="shared" si="5"/>
        <v>ŚREDNIE</v>
      </c>
      <c r="S44" s="28" t="str">
        <f t="shared" si="6"/>
        <v>Możliwe działania zapobiegające</v>
      </c>
    </row>
    <row r="45" spans="1:19" ht="60" x14ac:dyDescent="0.2">
      <c r="A45" s="146"/>
      <c r="B45" s="147"/>
      <c r="C45" s="150"/>
      <c r="D45" s="185"/>
      <c r="E45" s="24" t="s">
        <v>411</v>
      </c>
      <c r="F45" s="24" t="s">
        <v>412</v>
      </c>
      <c r="G45" s="47">
        <f t="shared" si="0"/>
        <v>0</v>
      </c>
      <c r="H45" s="24" t="s">
        <v>413</v>
      </c>
      <c r="I45" s="48">
        <f t="shared" si="8"/>
        <v>1</v>
      </c>
      <c r="J45" s="24" t="s">
        <v>414</v>
      </c>
      <c r="K45" s="48">
        <f t="shared" si="9"/>
        <v>1</v>
      </c>
      <c r="L45" s="48" t="s">
        <v>688</v>
      </c>
      <c r="M45" s="48">
        <f t="shared" ref="M45" si="38">IF(L45="TAK",3,K45+I45+G45)</f>
        <v>2</v>
      </c>
      <c r="N45" s="47" t="str">
        <f t="shared" si="18"/>
        <v>ŚREDNIE</v>
      </c>
      <c r="O45" s="24"/>
      <c r="P45" s="48">
        <f t="shared" si="4"/>
        <v>1</v>
      </c>
      <c r="Q45" s="61" t="s">
        <v>655</v>
      </c>
      <c r="R45" s="62" t="str">
        <f t="shared" si="5"/>
        <v>MAŁE</v>
      </c>
      <c r="S45" s="28" t="str">
        <f t="shared" si="6"/>
        <v>Akceptacja - nie są wymagane działania</v>
      </c>
    </row>
    <row r="46" spans="1:19" ht="75" x14ac:dyDescent="0.2">
      <c r="A46" s="146"/>
      <c r="B46" s="147"/>
      <c r="C46" s="150"/>
      <c r="D46" s="185"/>
      <c r="E46" s="24" t="s">
        <v>415</v>
      </c>
      <c r="F46" s="24" t="s">
        <v>416</v>
      </c>
      <c r="G46" s="47">
        <f t="shared" si="0"/>
        <v>1</v>
      </c>
      <c r="H46" s="24" t="s">
        <v>417</v>
      </c>
      <c r="I46" s="48">
        <f t="shared" si="8"/>
        <v>1</v>
      </c>
      <c r="J46" s="24" t="s">
        <v>418</v>
      </c>
      <c r="K46" s="48">
        <f t="shared" si="9"/>
        <v>0</v>
      </c>
      <c r="L46" s="48" t="s">
        <v>688</v>
      </c>
      <c r="M46" s="48">
        <f t="shared" si="7"/>
        <v>2</v>
      </c>
      <c r="N46" s="47" t="str">
        <f t="shared" si="18"/>
        <v>ŚREDNIE</v>
      </c>
      <c r="O46" s="24"/>
      <c r="P46" s="48">
        <f t="shared" si="4"/>
        <v>1</v>
      </c>
      <c r="Q46" s="61" t="s">
        <v>655</v>
      </c>
      <c r="R46" s="62" t="str">
        <f t="shared" si="5"/>
        <v>MAŁE</v>
      </c>
      <c r="S46" s="28" t="str">
        <f t="shared" si="6"/>
        <v>Akceptacja - nie są wymagane działania</v>
      </c>
    </row>
    <row r="47" spans="1:19" ht="75" x14ac:dyDescent="0.2">
      <c r="A47" s="146"/>
      <c r="B47" s="147"/>
      <c r="C47" s="150"/>
      <c r="D47" s="185"/>
      <c r="E47" s="24" t="s">
        <v>419</v>
      </c>
      <c r="F47" s="24" t="s">
        <v>420</v>
      </c>
      <c r="G47" s="47">
        <f t="shared" si="0"/>
        <v>1</v>
      </c>
      <c r="H47" s="24" t="s">
        <v>421</v>
      </c>
      <c r="I47" s="48">
        <f t="shared" si="8"/>
        <v>0</v>
      </c>
      <c r="J47" s="24" t="s">
        <v>422</v>
      </c>
      <c r="K47" s="48">
        <f t="shared" si="9"/>
        <v>1</v>
      </c>
      <c r="L47" s="48" t="s">
        <v>688</v>
      </c>
      <c r="M47" s="48">
        <f t="shared" ref="M47:M70" si="39">K47+I47+G47</f>
        <v>2</v>
      </c>
      <c r="N47" s="47" t="str">
        <f t="shared" si="18"/>
        <v>ŚREDNIE</v>
      </c>
      <c r="O47" s="24"/>
      <c r="P47" s="48">
        <f t="shared" si="4"/>
        <v>1</v>
      </c>
      <c r="Q47" s="61" t="s">
        <v>655</v>
      </c>
      <c r="R47" s="62" t="str">
        <f t="shared" si="5"/>
        <v>MAŁE</v>
      </c>
      <c r="S47" s="28" t="str">
        <f t="shared" si="6"/>
        <v>Akceptacja - nie są wymagane działania</v>
      </c>
    </row>
    <row r="48" spans="1:19" ht="75" x14ac:dyDescent="0.2">
      <c r="A48" s="146"/>
      <c r="B48" s="147"/>
      <c r="C48" s="150"/>
      <c r="D48" s="185"/>
      <c r="E48" s="24" t="s">
        <v>423</v>
      </c>
      <c r="F48" s="24" t="s">
        <v>424</v>
      </c>
      <c r="G48" s="47">
        <f t="shared" si="0"/>
        <v>0</v>
      </c>
      <c r="H48" s="24" t="s">
        <v>425</v>
      </c>
      <c r="I48" s="48">
        <f t="shared" si="8"/>
        <v>0</v>
      </c>
      <c r="J48" s="24" t="s">
        <v>426</v>
      </c>
      <c r="K48" s="48">
        <f t="shared" si="9"/>
        <v>1</v>
      </c>
      <c r="L48" s="48" t="s">
        <v>688</v>
      </c>
      <c r="M48" s="48">
        <f t="shared" ref="M48" si="40">IF(L48="TAK",3,K48+I48+G48)</f>
        <v>1</v>
      </c>
      <c r="N48" s="47" t="str">
        <f t="shared" si="18"/>
        <v>MAŁE</v>
      </c>
      <c r="O48" s="24"/>
      <c r="P48" s="48">
        <f t="shared" si="4"/>
        <v>1</v>
      </c>
      <c r="Q48" s="61" t="s">
        <v>655</v>
      </c>
      <c r="R48" s="62" t="str">
        <f t="shared" si="5"/>
        <v>MAŁE</v>
      </c>
      <c r="S48" s="28" t="str">
        <f t="shared" si="6"/>
        <v>Akceptacja - nie są wymagane działania</v>
      </c>
    </row>
    <row r="49" spans="1:19" ht="75" x14ac:dyDescent="0.2">
      <c r="A49" s="146"/>
      <c r="B49" s="147"/>
      <c r="C49" s="150"/>
      <c r="D49" s="185"/>
      <c r="E49" s="24" t="s">
        <v>428</v>
      </c>
      <c r="F49" s="24" t="s">
        <v>429</v>
      </c>
      <c r="G49" s="47">
        <f t="shared" si="0"/>
        <v>1</v>
      </c>
      <c r="H49" s="24" t="s">
        <v>430</v>
      </c>
      <c r="I49" s="48">
        <f t="shared" si="8"/>
        <v>1</v>
      </c>
      <c r="J49" s="24" t="s">
        <v>431</v>
      </c>
      <c r="K49" s="48">
        <f t="shared" si="9"/>
        <v>1</v>
      </c>
      <c r="L49" s="48" t="s">
        <v>688</v>
      </c>
      <c r="M49" s="48">
        <f t="shared" si="7"/>
        <v>3</v>
      </c>
      <c r="N49" s="47" t="str">
        <f t="shared" si="18"/>
        <v>WYSOKIE</v>
      </c>
      <c r="O49" s="24"/>
      <c r="P49" s="48">
        <f t="shared" si="4"/>
        <v>1</v>
      </c>
      <c r="Q49" s="61" t="s">
        <v>655</v>
      </c>
      <c r="R49" s="62" t="str">
        <f t="shared" si="5"/>
        <v>ŚREDNIE</v>
      </c>
      <c r="S49" s="28" t="str">
        <f t="shared" si="6"/>
        <v>Możliwe działania zapobiegające</v>
      </c>
    </row>
    <row r="50" spans="1:19" ht="90" x14ac:dyDescent="0.2">
      <c r="A50" s="146"/>
      <c r="B50" s="147"/>
      <c r="C50" s="150"/>
      <c r="D50" s="185"/>
      <c r="E50" s="24" t="s">
        <v>432</v>
      </c>
      <c r="F50" s="24" t="s">
        <v>433</v>
      </c>
      <c r="G50" s="47">
        <f t="shared" si="0"/>
        <v>1</v>
      </c>
      <c r="H50" s="24" t="s">
        <v>434</v>
      </c>
      <c r="I50" s="48">
        <f t="shared" si="8"/>
        <v>1</v>
      </c>
      <c r="J50" s="24" t="s">
        <v>435</v>
      </c>
      <c r="K50" s="48">
        <f t="shared" si="9"/>
        <v>0</v>
      </c>
      <c r="L50" s="48" t="s">
        <v>688</v>
      </c>
      <c r="M50" s="48">
        <f t="shared" ref="M50:M70" si="41">K50+I50+G50</f>
        <v>2</v>
      </c>
      <c r="N50" s="47" t="str">
        <f t="shared" si="18"/>
        <v>ŚREDNIE</v>
      </c>
      <c r="O50" s="24"/>
      <c r="P50" s="48">
        <f t="shared" si="4"/>
        <v>1</v>
      </c>
      <c r="Q50" s="61" t="s">
        <v>655</v>
      </c>
      <c r="R50" s="62" t="str">
        <f t="shared" si="5"/>
        <v>MAŁE</v>
      </c>
      <c r="S50" s="28" t="str">
        <f t="shared" si="6"/>
        <v>Akceptacja - nie są wymagane działania</v>
      </c>
    </row>
    <row r="51" spans="1:19" ht="60" x14ac:dyDescent="0.2">
      <c r="A51" s="146"/>
      <c r="B51" s="147"/>
      <c r="C51" s="150"/>
      <c r="D51" s="185"/>
      <c r="E51" s="24" t="s">
        <v>436</v>
      </c>
      <c r="F51" s="24" t="s">
        <v>437</v>
      </c>
      <c r="G51" s="47">
        <f t="shared" si="0"/>
        <v>0</v>
      </c>
      <c r="H51" s="24" t="s">
        <v>438</v>
      </c>
      <c r="I51" s="48">
        <f t="shared" si="8"/>
        <v>0</v>
      </c>
      <c r="J51" s="24" t="s">
        <v>439</v>
      </c>
      <c r="K51" s="48">
        <f t="shared" si="9"/>
        <v>1</v>
      </c>
      <c r="L51" s="48" t="s">
        <v>688</v>
      </c>
      <c r="M51" s="48">
        <f t="shared" ref="M51" si="42">IF(L51="TAK",3,K51+I51+G51)</f>
        <v>1</v>
      </c>
      <c r="N51" s="47" t="str">
        <f t="shared" si="18"/>
        <v>MAŁE</v>
      </c>
      <c r="O51" s="24"/>
      <c r="P51" s="48">
        <f t="shared" si="4"/>
        <v>1</v>
      </c>
      <c r="Q51" s="61" t="s">
        <v>655</v>
      </c>
      <c r="R51" s="62" t="str">
        <f t="shared" si="5"/>
        <v>MAŁE</v>
      </c>
      <c r="S51" s="28" t="str">
        <f t="shared" si="6"/>
        <v>Akceptacja - nie są wymagane działania</v>
      </c>
    </row>
    <row r="52" spans="1:19" ht="61" thickBot="1" x14ac:dyDescent="0.25">
      <c r="A52" s="146"/>
      <c r="B52" s="147"/>
      <c r="C52" s="150"/>
      <c r="D52" s="185"/>
      <c r="E52" s="34" t="s">
        <v>440</v>
      </c>
      <c r="F52" s="34" t="s">
        <v>441</v>
      </c>
      <c r="G52" s="49">
        <f t="shared" si="0"/>
        <v>0</v>
      </c>
      <c r="H52" s="34" t="s">
        <v>442</v>
      </c>
      <c r="I52" s="50">
        <f t="shared" si="8"/>
        <v>1</v>
      </c>
      <c r="J52" s="34" t="s">
        <v>443</v>
      </c>
      <c r="K52" s="50">
        <f t="shared" si="9"/>
        <v>1</v>
      </c>
      <c r="L52" s="48" t="s">
        <v>688</v>
      </c>
      <c r="M52" s="48">
        <f t="shared" si="7"/>
        <v>2</v>
      </c>
      <c r="N52" s="47" t="str">
        <f t="shared" si="18"/>
        <v>ŚREDNIE</v>
      </c>
      <c r="O52" s="34"/>
      <c r="P52" s="50">
        <f t="shared" si="4"/>
        <v>1</v>
      </c>
      <c r="Q52" s="63" t="s">
        <v>655</v>
      </c>
      <c r="R52" s="62" t="str">
        <f t="shared" si="5"/>
        <v>MAŁE</v>
      </c>
      <c r="S52" s="38" t="str">
        <f t="shared" si="6"/>
        <v>Akceptacja - nie są wymagane działania</v>
      </c>
    </row>
    <row r="53" spans="1:19" ht="76" thickTop="1" x14ac:dyDescent="0.2">
      <c r="A53" s="146">
        <v>11</v>
      </c>
      <c r="B53" s="147" t="s">
        <v>681</v>
      </c>
      <c r="C53" s="150" t="s">
        <v>666</v>
      </c>
      <c r="D53" s="185"/>
      <c r="E53" s="24" t="s">
        <v>620</v>
      </c>
      <c r="F53" s="24" t="s">
        <v>621</v>
      </c>
      <c r="G53" s="47">
        <f t="shared" si="0"/>
        <v>1</v>
      </c>
      <c r="H53" s="24" t="s">
        <v>622</v>
      </c>
      <c r="I53" s="48">
        <f t="shared" si="8"/>
        <v>1</v>
      </c>
      <c r="J53" s="24" t="s">
        <v>623</v>
      </c>
      <c r="K53" s="48">
        <f t="shared" si="9"/>
        <v>1</v>
      </c>
      <c r="L53" s="48" t="s">
        <v>688</v>
      </c>
      <c r="M53" s="48">
        <f t="shared" ref="M53:M70" si="43">K53+I53+G53</f>
        <v>3</v>
      </c>
      <c r="N53" s="47" t="str">
        <f t="shared" si="18"/>
        <v>WYSOKIE</v>
      </c>
      <c r="O53" s="24"/>
      <c r="P53" s="48">
        <f t="shared" si="4"/>
        <v>1</v>
      </c>
      <c r="Q53" s="61" t="s">
        <v>655</v>
      </c>
      <c r="R53" s="62" t="str">
        <f t="shared" si="5"/>
        <v>ŚREDNIE</v>
      </c>
      <c r="S53" s="28" t="str">
        <f t="shared" si="6"/>
        <v>Możliwe działania zapobiegające</v>
      </c>
    </row>
    <row r="54" spans="1:19" ht="60" x14ac:dyDescent="0.2">
      <c r="A54" s="146"/>
      <c r="B54" s="147"/>
      <c r="C54" s="150"/>
      <c r="D54" s="185"/>
      <c r="E54" s="24" t="s">
        <v>624</v>
      </c>
      <c r="F54" s="24" t="s">
        <v>625</v>
      </c>
      <c r="G54" s="47">
        <f t="shared" si="0"/>
        <v>0</v>
      </c>
      <c r="H54" s="24" t="s">
        <v>626</v>
      </c>
      <c r="I54" s="48">
        <f t="shared" si="8"/>
        <v>0</v>
      </c>
      <c r="J54" s="24" t="s">
        <v>627</v>
      </c>
      <c r="K54" s="48">
        <f t="shared" si="9"/>
        <v>1</v>
      </c>
      <c r="L54" s="48" t="s">
        <v>688</v>
      </c>
      <c r="M54" s="48">
        <f t="shared" ref="M54" si="44">IF(L54="TAK",3,K54+I54+G54)</f>
        <v>1</v>
      </c>
      <c r="N54" s="47" t="str">
        <f t="shared" si="18"/>
        <v>MAŁE</v>
      </c>
      <c r="O54" s="24"/>
      <c r="P54" s="48">
        <f t="shared" si="4"/>
        <v>1</v>
      </c>
      <c r="Q54" s="61" t="s">
        <v>655</v>
      </c>
      <c r="R54" s="62" t="str">
        <f t="shared" si="5"/>
        <v>MAŁE</v>
      </c>
      <c r="S54" s="28" t="str">
        <f t="shared" si="6"/>
        <v>Akceptacja - nie są wymagane działania</v>
      </c>
    </row>
    <row r="55" spans="1:19" ht="60" x14ac:dyDescent="0.2">
      <c r="A55" s="146"/>
      <c r="B55" s="147"/>
      <c r="C55" s="150"/>
      <c r="D55" s="185"/>
      <c r="E55" s="24" t="s">
        <v>628</v>
      </c>
      <c r="F55" s="24" t="s">
        <v>629</v>
      </c>
      <c r="G55" s="47">
        <f t="shared" si="0"/>
        <v>0</v>
      </c>
      <c r="H55" s="24" t="s">
        <v>630</v>
      </c>
      <c r="I55" s="48">
        <f t="shared" si="8"/>
        <v>1</v>
      </c>
      <c r="J55" s="24" t="s">
        <v>631</v>
      </c>
      <c r="K55" s="48">
        <f t="shared" si="9"/>
        <v>1</v>
      </c>
      <c r="L55" s="48" t="s">
        <v>688</v>
      </c>
      <c r="M55" s="48">
        <f t="shared" si="7"/>
        <v>2</v>
      </c>
      <c r="N55" s="47" t="str">
        <f t="shared" si="18"/>
        <v>ŚREDNIE</v>
      </c>
      <c r="O55" s="24"/>
      <c r="P55" s="48">
        <f t="shared" si="4"/>
        <v>1</v>
      </c>
      <c r="Q55" s="61" t="s">
        <v>655</v>
      </c>
      <c r="R55" s="62" t="str">
        <f t="shared" si="5"/>
        <v>MAŁE</v>
      </c>
      <c r="S55" s="28" t="str">
        <f t="shared" si="6"/>
        <v>Akceptacja - nie są wymagane działania</v>
      </c>
    </row>
    <row r="56" spans="1:19" ht="45" x14ac:dyDescent="0.2">
      <c r="A56" s="146"/>
      <c r="B56" s="147"/>
      <c r="C56" s="147" t="s">
        <v>48</v>
      </c>
      <c r="D56" s="185"/>
      <c r="E56" s="65" t="s">
        <v>142</v>
      </c>
      <c r="F56" s="65" t="s">
        <v>143</v>
      </c>
      <c r="G56" s="66">
        <f t="shared" si="0"/>
        <v>1</v>
      </c>
      <c r="H56" s="65" t="s">
        <v>144</v>
      </c>
      <c r="I56" s="67">
        <f t="shared" si="8"/>
        <v>1</v>
      </c>
      <c r="J56" s="65" t="s">
        <v>145</v>
      </c>
      <c r="K56" s="67">
        <f t="shared" si="9"/>
        <v>0</v>
      </c>
      <c r="L56" s="48" t="s">
        <v>688</v>
      </c>
      <c r="M56" s="48">
        <f t="shared" ref="M56:M70" si="45">K56+I56+G56</f>
        <v>2</v>
      </c>
      <c r="N56" s="47" t="str">
        <f t="shared" si="18"/>
        <v>ŚREDNIE</v>
      </c>
      <c r="O56" s="65"/>
      <c r="P56" s="67">
        <f t="shared" si="4"/>
        <v>1</v>
      </c>
      <c r="Q56" s="68" t="s">
        <v>655</v>
      </c>
      <c r="R56" s="62" t="str">
        <f t="shared" si="5"/>
        <v>MAŁE</v>
      </c>
      <c r="S56" s="69" t="str">
        <f t="shared" si="6"/>
        <v>Akceptacja - nie są wymagane działania</v>
      </c>
    </row>
    <row r="57" spans="1:19" ht="60" x14ac:dyDescent="0.2">
      <c r="A57" s="146"/>
      <c r="B57" s="147"/>
      <c r="C57" s="147"/>
      <c r="D57" s="185"/>
      <c r="E57" s="24" t="s">
        <v>146</v>
      </c>
      <c r="F57" s="24" t="s">
        <v>147</v>
      </c>
      <c r="G57" s="25">
        <f t="shared" si="0"/>
        <v>1</v>
      </c>
      <c r="H57" s="24" t="s">
        <v>148</v>
      </c>
      <c r="I57" s="26">
        <f t="shared" si="8"/>
        <v>1</v>
      </c>
      <c r="J57" s="24" t="s">
        <v>149</v>
      </c>
      <c r="K57" s="26">
        <f t="shared" si="9"/>
        <v>1</v>
      </c>
      <c r="L57" s="48" t="s">
        <v>688</v>
      </c>
      <c r="M57" s="48">
        <f t="shared" ref="M57" si="46">IF(L57="TAK",3,K57+I57+G57)</f>
        <v>3</v>
      </c>
      <c r="N57" s="47" t="str">
        <f t="shared" si="18"/>
        <v>WYSOKIE</v>
      </c>
      <c r="O57" s="24"/>
      <c r="P57" s="26">
        <f t="shared" si="4"/>
        <v>1</v>
      </c>
      <c r="Q57" s="27" t="s">
        <v>655</v>
      </c>
      <c r="R57" s="62" t="str">
        <f t="shared" si="5"/>
        <v>ŚREDNIE</v>
      </c>
      <c r="S57" s="28" t="str">
        <f t="shared" si="6"/>
        <v>Możliwe działania zapobiegające</v>
      </c>
    </row>
    <row r="58" spans="1:19" ht="60" x14ac:dyDescent="0.2">
      <c r="A58" s="146"/>
      <c r="B58" s="147"/>
      <c r="C58" s="147"/>
      <c r="D58" s="185"/>
      <c r="E58" s="24" t="s">
        <v>150</v>
      </c>
      <c r="F58" s="24" t="s">
        <v>151</v>
      </c>
      <c r="G58" s="25">
        <f t="shared" si="0"/>
        <v>0</v>
      </c>
      <c r="H58" s="24" t="s">
        <v>152</v>
      </c>
      <c r="I58" s="26">
        <f t="shared" si="8"/>
        <v>1</v>
      </c>
      <c r="J58" s="24" t="s">
        <v>153</v>
      </c>
      <c r="K58" s="26">
        <f t="shared" si="9"/>
        <v>1</v>
      </c>
      <c r="L58" s="48" t="s">
        <v>688</v>
      </c>
      <c r="M58" s="48">
        <f t="shared" si="7"/>
        <v>2</v>
      </c>
      <c r="N58" s="47" t="str">
        <f t="shared" si="18"/>
        <v>ŚREDNIE</v>
      </c>
      <c r="O58" s="24"/>
      <c r="P58" s="26">
        <f t="shared" si="4"/>
        <v>1</v>
      </c>
      <c r="Q58" s="27" t="s">
        <v>655</v>
      </c>
      <c r="R58" s="62" t="str">
        <f t="shared" si="5"/>
        <v>MAŁE</v>
      </c>
      <c r="S58" s="28" t="str">
        <f t="shared" si="6"/>
        <v>Akceptacja - nie są wymagane działania</v>
      </c>
    </row>
    <row r="59" spans="1:19" ht="60" x14ac:dyDescent="0.2">
      <c r="A59" s="146"/>
      <c r="B59" s="147"/>
      <c r="C59" s="147"/>
      <c r="D59" s="185"/>
      <c r="E59" s="24" t="s">
        <v>154</v>
      </c>
      <c r="F59" s="24" t="s">
        <v>155</v>
      </c>
      <c r="G59" s="25">
        <f t="shared" si="0"/>
        <v>1</v>
      </c>
      <c r="H59" s="24" t="s">
        <v>156</v>
      </c>
      <c r="I59" s="26">
        <f t="shared" si="8"/>
        <v>1</v>
      </c>
      <c r="J59" s="24" t="s">
        <v>157</v>
      </c>
      <c r="K59" s="26">
        <f t="shared" si="9"/>
        <v>1</v>
      </c>
      <c r="L59" s="48" t="s">
        <v>688</v>
      </c>
      <c r="M59" s="48">
        <f t="shared" ref="M59:M70" si="47">K59+I59+G59</f>
        <v>3</v>
      </c>
      <c r="N59" s="47" t="str">
        <f t="shared" si="18"/>
        <v>WYSOKIE</v>
      </c>
      <c r="O59" s="24"/>
      <c r="P59" s="26">
        <f t="shared" si="4"/>
        <v>1</v>
      </c>
      <c r="Q59" s="27" t="s">
        <v>655</v>
      </c>
      <c r="R59" s="62" t="str">
        <f t="shared" si="5"/>
        <v>ŚREDNIE</v>
      </c>
      <c r="S59" s="28" t="str">
        <f t="shared" si="6"/>
        <v>Możliwe działania zapobiegające</v>
      </c>
    </row>
    <row r="60" spans="1:19" ht="61" thickBot="1" x14ac:dyDescent="0.25">
      <c r="A60" s="148"/>
      <c r="B60" s="149"/>
      <c r="C60" s="149"/>
      <c r="D60" s="185"/>
      <c r="E60" s="34" t="s">
        <v>158</v>
      </c>
      <c r="F60" s="34" t="s">
        <v>159</v>
      </c>
      <c r="G60" s="35">
        <f t="shared" si="0"/>
        <v>0</v>
      </c>
      <c r="H60" s="34" t="s">
        <v>160</v>
      </c>
      <c r="I60" s="36">
        <f t="shared" si="8"/>
        <v>1</v>
      </c>
      <c r="J60" s="34" t="s">
        <v>161</v>
      </c>
      <c r="K60" s="36">
        <f t="shared" si="9"/>
        <v>0</v>
      </c>
      <c r="L60" s="48" t="s">
        <v>688</v>
      </c>
      <c r="M60" s="48">
        <f t="shared" ref="M60" si="48">IF(L60="TAK",3,K60+I60+G60)</f>
        <v>1</v>
      </c>
      <c r="N60" s="47" t="str">
        <f t="shared" si="18"/>
        <v>MAŁE</v>
      </c>
      <c r="O60" s="34"/>
      <c r="P60" s="36">
        <f t="shared" si="4"/>
        <v>1</v>
      </c>
      <c r="Q60" s="37" t="s">
        <v>655</v>
      </c>
      <c r="R60" s="62" t="str">
        <f t="shared" si="5"/>
        <v>MAŁE</v>
      </c>
      <c r="S60" s="38" t="str">
        <f t="shared" si="6"/>
        <v>Akceptacja - nie są wymagane działania</v>
      </c>
    </row>
    <row r="61" spans="1:19" thickTop="1" x14ac:dyDescent="0.2">
      <c r="D61" s="185"/>
      <c r="L61" s="48" t="s">
        <v>688</v>
      </c>
      <c r="M61" s="48">
        <f t="shared" si="7"/>
        <v>0</v>
      </c>
      <c r="N61" s="47">
        <f t="shared" si="18"/>
        <v>0</v>
      </c>
      <c r="R61" s="62" t="str">
        <f t="shared" si="5"/>
        <v>MAŁE</v>
      </c>
    </row>
    <row r="62" spans="1:19" ht="15" x14ac:dyDescent="0.2">
      <c r="D62" s="185"/>
      <c r="L62" s="48" t="s">
        <v>688</v>
      </c>
      <c r="M62" s="48">
        <f t="shared" ref="M62:M70" si="49">K62+I62+G62</f>
        <v>0</v>
      </c>
      <c r="N62" s="47">
        <f t="shared" si="18"/>
        <v>0</v>
      </c>
      <c r="R62" s="62" t="str">
        <f t="shared" si="5"/>
        <v>MAŁE</v>
      </c>
    </row>
    <row r="63" spans="1:19" ht="15" x14ac:dyDescent="0.2">
      <c r="D63" s="185"/>
      <c r="L63" s="48" t="s">
        <v>688</v>
      </c>
      <c r="M63" s="48">
        <f t="shared" ref="M63" si="50">IF(L63="TAK",3,K63+I63+G63)</f>
        <v>0</v>
      </c>
      <c r="N63" s="47">
        <f t="shared" si="18"/>
        <v>0</v>
      </c>
      <c r="R63" s="62" t="str">
        <f t="shared" si="5"/>
        <v>MAŁE</v>
      </c>
    </row>
    <row r="64" spans="1:19" ht="15" x14ac:dyDescent="0.2">
      <c r="D64" s="185"/>
      <c r="L64" s="48" t="s">
        <v>688</v>
      </c>
      <c r="M64" s="48">
        <f t="shared" si="7"/>
        <v>0</v>
      </c>
      <c r="N64" s="47">
        <f t="shared" si="18"/>
        <v>0</v>
      </c>
      <c r="R64" s="62" t="str">
        <f t="shared" si="5"/>
        <v>MAŁE</v>
      </c>
    </row>
    <row r="65" spans="4:18" ht="15" x14ac:dyDescent="0.2">
      <c r="D65" s="185"/>
      <c r="L65" s="48" t="s">
        <v>688</v>
      </c>
      <c r="M65" s="48">
        <f t="shared" ref="M65:M70" si="51">K65+I65+G65</f>
        <v>0</v>
      </c>
      <c r="N65" s="47">
        <f t="shared" si="18"/>
        <v>0</v>
      </c>
      <c r="R65" s="62" t="str">
        <f t="shared" si="5"/>
        <v>MAŁE</v>
      </c>
    </row>
    <row r="66" spans="4:18" ht="15" x14ac:dyDescent="0.2">
      <c r="D66" s="185"/>
      <c r="L66" s="48" t="s">
        <v>688</v>
      </c>
      <c r="M66" s="48">
        <f t="shared" ref="M66" si="52">IF(L66="TAK",3,K66+I66+G66)</f>
        <v>0</v>
      </c>
      <c r="N66" s="47">
        <f t="shared" si="18"/>
        <v>0</v>
      </c>
      <c r="R66" s="62" t="str">
        <f t="shared" si="5"/>
        <v>MAŁE</v>
      </c>
    </row>
    <row r="67" spans="4:18" x14ac:dyDescent="0.2">
      <c r="D67" s="185"/>
      <c r="L67" s="48" t="s">
        <v>688</v>
      </c>
      <c r="M67" s="48">
        <f t="shared" si="7"/>
        <v>0</v>
      </c>
      <c r="N67" s="47">
        <f t="shared" si="18"/>
        <v>0</v>
      </c>
    </row>
    <row r="68" spans="4:18" x14ac:dyDescent="0.2">
      <c r="D68" s="185"/>
      <c r="L68" s="48" t="s">
        <v>688</v>
      </c>
      <c r="M68" s="48">
        <f t="shared" ref="M68:M70" si="53">K68+I68+G68</f>
        <v>0</v>
      </c>
      <c r="N68" s="47">
        <f t="shared" si="18"/>
        <v>0</v>
      </c>
    </row>
    <row r="69" spans="4:18" x14ac:dyDescent="0.2">
      <c r="D69" s="185"/>
      <c r="L69" s="48" t="s">
        <v>688</v>
      </c>
      <c r="M69" s="48">
        <f t="shared" ref="M69:M70" si="54">IF(L69="TAK",3,K69+I69+G69)</f>
        <v>0</v>
      </c>
      <c r="N69" s="47">
        <f t="shared" si="18"/>
        <v>0</v>
      </c>
    </row>
    <row r="70" spans="4:18" ht="17" thickBot="1" x14ac:dyDescent="0.25">
      <c r="D70" s="186"/>
      <c r="L70" s="48" t="s">
        <v>688</v>
      </c>
      <c r="M70" s="48">
        <f t="shared" si="54"/>
        <v>0</v>
      </c>
      <c r="N70" s="49">
        <f t="shared" si="18"/>
        <v>0</v>
      </c>
    </row>
    <row r="71" spans="4:18" ht="17" thickTop="1" x14ac:dyDescent="0.2"/>
  </sheetData>
  <mergeCells count="18">
    <mergeCell ref="D2:D70"/>
    <mergeCell ref="A53:A60"/>
    <mergeCell ref="B53:B60"/>
    <mergeCell ref="C53:C55"/>
    <mergeCell ref="C56:C60"/>
    <mergeCell ref="A30:A37"/>
    <mergeCell ref="B30:B37"/>
    <mergeCell ref="C30:C37"/>
    <mergeCell ref="A38:A52"/>
    <mergeCell ref="B38:B52"/>
    <mergeCell ref="C38:C52"/>
    <mergeCell ref="A2:A19"/>
    <mergeCell ref="B2:B19"/>
    <mergeCell ref="C2:C10"/>
    <mergeCell ref="C11:C19"/>
    <mergeCell ref="A20:A29"/>
    <mergeCell ref="B20:B29"/>
    <mergeCell ref="C20:C29"/>
  </mergeCells>
  <conditionalFormatting sqref="Q1:Q60">
    <cfRule type="containsText" dxfId="107" priority="29" operator="containsText" text="WYSOKIE">
      <formula>NOT(ISERROR(SEARCH("WYSOKIE",Q1)))</formula>
    </cfRule>
    <cfRule type="containsText" dxfId="106" priority="30" operator="containsText" text="ŚREDNIE">
      <formula>NOT(ISERROR(SEARCH("ŚREDNIE",Q1)))</formula>
    </cfRule>
    <cfRule type="containsText" dxfId="105" priority="31"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47" priority="4" operator="containsText" text="ŚREDNIE">
      <formula>NOT(ISERROR(SEARCH("ŚREDNIE",N2)))</formula>
    </cfRule>
    <cfRule type="containsText" dxfId="46" priority="5" operator="containsText" text="WYSOKIE">
      <formula>NOT(ISERROR(SEARCH("WYSOKIE",N2)))</formula>
    </cfRule>
    <cfRule type="containsText" dxfId="45"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29" priority="1" operator="containsText" text="WYSOKIE">
      <formula>NOT(ISERROR(SEARCH("WYSOKIE",R1)))</formula>
    </cfRule>
    <cfRule type="containsText" dxfId="28" priority="2" operator="containsText" text="ŚREDNIE">
      <formula>NOT(ISERROR(SEARCH("ŚREDNIE",R1)))</formula>
    </cfRule>
  </conditionalFormatting>
  <conditionalFormatting sqref="R2:R66">
    <cfRule type="containsText" dxfId="27" priority="3" operator="containsText" text="MAŁE">
      <formula>NOT(ISERROR(SEARCH("MAŁE",R2)))</formula>
    </cfRule>
  </conditionalFormatting>
  <dataValidations count="1">
    <dataValidation type="list" showInputMessage="1" showErrorMessage="1" errorTitle="Błędne dane" error="Wartość danych spoza zakresu" sqref="Q2:Q60" xr:uid="{05D63B79-C23E-4362-9AD6-3FB2C8B978AB}">
      <formula1>"MAŁE,ŚREDNIE,WYSOKIE"</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0EA3E-E086-4003-962D-4F4813C5C169}">
  <dimension ref="A1:S71"/>
  <sheetViews>
    <sheetView topLeftCell="F1" workbookViewId="0">
      <selection activeCell="R1" sqref="R1:R1048576"/>
    </sheetView>
  </sheetViews>
  <sheetFormatPr baseColWidth="10" defaultColWidth="8.83203125" defaultRowHeight="16" x14ac:dyDescent="0.2"/>
  <cols>
    <col min="1" max="1" width="6.1640625" customWidth="1"/>
    <col min="2" max="2" width="20.83203125" customWidth="1"/>
    <col min="3" max="3" width="21.83203125" customWidth="1"/>
    <col min="4" max="4" width="37" style="29" customWidth="1"/>
    <col min="5" max="5" width="26.1640625" customWidth="1"/>
    <col min="6" max="6" width="33.1640625" customWidth="1"/>
    <col min="8" max="8" width="28.6640625" customWidth="1"/>
    <col min="10" max="10" width="29.6640625" customWidth="1"/>
    <col min="12" max="12" width="22.33203125" style="29" customWidth="1"/>
    <col min="13" max="14" width="10.5" style="29"/>
    <col min="15" max="15" width="33.1640625" customWidth="1"/>
    <col min="18" max="18" width="10.33203125" customWidth="1"/>
    <col min="19" max="19" width="29.1640625" customWidth="1"/>
  </cols>
  <sheetData>
    <row r="1" spans="1:19" s="51" customFormat="1" ht="47.25" customHeight="1" thickTop="1" x14ac:dyDescent="0.2">
      <c r="A1" s="21" t="s">
        <v>0</v>
      </c>
      <c r="B1" s="22" t="s">
        <v>657</v>
      </c>
      <c r="C1" s="22" t="s">
        <v>1</v>
      </c>
      <c r="D1" s="55" t="s">
        <v>689</v>
      </c>
      <c r="E1" s="30" t="s">
        <v>58</v>
      </c>
      <c r="F1" s="30" t="s">
        <v>59</v>
      </c>
      <c r="G1" s="30"/>
      <c r="H1" s="30" t="s">
        <v>60</v>
      </c>
      <c r="I1" s="30"/>
      <c r="J1" s="30" t="s">
        <v>61</v>
      </c>
      <c r="K1" s="31"/>
      <c r="L1" s="57" t="s">
        <v>687</v>
      </c>
      <c r="M1" s="57"/>
      <c r="N1" s="57" t="s">
        <v>650</v>
      </c>
      <c r="O1" s="30" t="s">
        <v>652</v>
      </c>
      <c r="P1" s="30"/>
      <c r="Q1" s="32" t="s">
        <v>653</v>
      </c>
      <c r="R1" s="59" t="s">
        <v>654</v>
      </c>
      <c r="S1" s="33" t="s">
        <v>656</v>
      </c>
    </row>
    <row r="2" spans="1:19" s="29" customFormat="1" ht="105" x14ac:dyDescent="0.2">
      <c r="A2" s="171">
        <v>12</v>
      </c>
      <c r="B2" s="172" t="s">
        <v>685</v>
      </c>
      <c r="C2" s="173" t="s">
        <v>683</v>
      </c>
      <c r="D2" s="184" t="s">
        <v>690</v>
      </c>
      <c r="E2" s="24" t="s">
        <v>620</v>
      </c>
      <c r="F2" s="24" t="s">
        <v>621</v>
      </c>
      <c r="G2" s="47">
        <f t="shared" ref="G2:G28" si="0">IF(OR(LEFT(F2,3)="Tak",LEFT(F2,3)="Moż"),1,0)</f>
        <v>1</v>
      </c>
      <c r="H2" s="24" t="s">
        <v>622</v>
      </c>
      <c r="I2" s="48">
        <f t="shared" ref="I2:I28" si="1">IF(OR(LEFT(H2,3)="Tak",LEFT(H2,3)="Moż"),1,0)</f>
        <v>1</v>
      </c>
      <c r="J2" s="24" t="s">
        <v>623</v>
      </c>
      <c r="K2" s="48">
        <f t="shared" ref="K2:K28" si="2">IF(OR(LEFT(J2,3)="Tak",LEFT(J2,3)="Moż"),1,0)</f>
        <v>1</v>
      </c>
      <c r="L2" s="48" t="s">
        <v>688</v>
      </c>
      <c r="M2" s="48">
        <f>IF(L2="TAK",3,K2+I2+G2)</f>
        <v>3</v>
      </c>
      <c r="N2" s="47" t="str">
        <f>IF(M2=1,"MAŁE",IF(M2=2,"ŚREDNIE",IF(M2=3,"WYSOKIE",)))</f>
        <v>WYSOKIE</v>
      </c>
      <c r="O2" s="24"/>
      <c r="P2" s="48">
        <f t="shared" ref="P2:P6" si="3">IF(Q2="MAŁE",1,IF(Q2="ŚREDNIE",2,IF(Q2="WYSOKIE",3,"BŁĄD")))</f>
        <v>1</v>
      </c>
      <c r="Q2" s="61" t="s">
        <v>655</v>
      </c>
      <c r="R2" s="62" t="str">
        <f>IF((M2*P2)&lt;=2,"MAŁE",IF((M2*P2)&lt;6,"ŚREDNIE",IF((M2*P2)&gt;=6,"WYSOKIE")))</f>
        <v>ŚREDNIE</v>
      </c>
      <c r="S2" s="28" t="str">
        <f t="shared" ref="S2:S28" si="4">IF(R2="MAŁE","Akceptacja - nie są wymagane działania",IF(R2="ŚREDNIE","Możliwe działania zapobiegające",IF(R2="WYSOKIE","Wskaż działania zapobiegające ryzyku",0)))</f>
        <v>Możliwe działania zapobiegające</v>
      </c>
    </row>
    <row r="3" spans="1:19" s="29" customFormat="1" ht="90" x14ac:dyDescent="0.2">
      <c r="A3" s="165"/>
      <c r="B3" s="167"/>
      <c r="C3" s="169"/>
      <c r="D3" s="185"/>
      <c r="E3" s="24" t="s">
        <v>624</v>
      </c>
      <c r="F3" s="24" t="s">
        <v>625</v>
      </c>
      <c r="G3" s="47">
        <f t="shared" si="0"/>
        <v>0</v>
      </c>
      <c r="H3" s="24" t="s">
        <v>626</v>
      </c>
      <c r="I3" s="48">
        <f t="shared" si="1"/>
        <v>0</v>
      </c>
      <c r="J3" s="24" t="s">
        <v>627</v>
      </c>
      <c r="K3" s="48">
        <f t="shared" si="2"/>
        <v>1</v>
      </c>
      <c r="L3" s="48" t="s">
        <v>688</v>
      </c>
      <c r="M3" s="48">
        <f>IF(L3="TAK",3,K3+I3+G3)</f>
        <v>1</v>
      </c>
      <c r="N3" s="47" t="str">
        <f t="shared" ref="N3:N11" si="5">IF((G3=1)+(I3=1)+(K3=1)=1,"MAŁE",IF((G3=1)+(I3=1)+(K3=1)=2,"ŚREDNIE",IF((G3=1)+(I3=1)+(K3=1)=3,"WYSOKIE",)))</f>
        <v>MAŁE</v>
      </c>
      <c r="O3" s="24"/>
      <c r="P3" s="48">
        <f t="shared" si="3"/>
        <v>1</v>
      </c>
      <c r="Q3" s="61" t="s">
        <v>655</v>
      </c>
      <c r="R3" s="62" t="str">
        <f t="shared" ref="R3:R66" si="6">IF((M3*P3)&lt;=2,"MAŁE",IF((M3*P3)&lt;6,"ŚREDNIE",IF((M3*P3)&gt;=6,"WYSOKIE")))</f>
        <v>MAŁE</v>
      </c>
      <c r="S3" s="28" t="str">
        <f t="shared" si="4"/>
        <v>Akceptacja - nie są wymagane działania</v>
      </c>
    </row>
    <row r="4" spans="1:19" s="29" customFormat="1" ht="105" x14ac:dyDescent="0.2">
      <c r="A4" s="165"/>
      <c r="B4" s="167"/>
      <c r="C4" s="169"/>
      <c r="D4" s="185"/>
      <c r="E4" s="24" t="s">
        <v>628</v>
      </c>
      <c r="F4" s="24" t="s">
        <v>629</v>
      </c>
      <c r="G4" s="47">
        <f t="shared" si="0"/>
        <v>0</v>
      </c>
      <c r="H4" s="24" t="s">
        <v>630</v>
      </c>
      <c r="I4" s="48">
        <f t="shared" si="1"/>
        <v>1</v>
      </c>
      <c r="J4" s="24" t="s">
        <v>631</v>
      </c>
      <c r="K4" s="48">
        <f t="shared" si="2"/>
        <v>1</v>
      </c>
      <c r="L4" s="48" t="s">
        <v>688</v>
      </c>
      <c r="M4" s="48">
        <f t="shared" ref="M4:M67" si="7">IF(L4="TAK",3,K4+I4+G4)</f>
        <v>2</v>
      </c>
      <c r="N4" s="47" t="str">
        <f t="shared" si="5"/>
        <v>ŚREDNIE</v>
      </c>
      <c r="O4" s="24"/>
      <c r="P4" s="48">
        <f t="shared" si="3"/>
        <v>1</v>
      </c>
      <c r="Q4" s="61" t="s">
        <v>655</v>
      </c>
      <c r="R4" s="62" t="str">
        <f t="shared" si="6"/>
        <v>MAŁE</v>
      </c>
      <c r="S4" s="28" t="str">
        <f t="shared" si="4"/>
        <v>Akceptacja - nie są wymagane działania</v>
      </c>
    </row>
    <row r="5" spans="1:19" s="29" customFormat="1" ht="136" x14ac:dyDescent="0.2">
      <c r="A5" s="165"/>
      <c r="B5" s="167"/>
      <c r="C5" s="174" t="s">
        <v>684</v>
      </c>
      <c r="D5" s="185"/>
      <c r="E5" s="11" t="s">
        <v>632</v>
      </c>
      <c r="F5" s="11" t="s">
        <v>633</v>
      </c>
      <c r="G5" s="39">
        <f t="shared" si="0"/>
        <v>1</v>
      </c>
      <c r="H5" s="11" t="s">
        <v>634</v>
      </c>
      <c r="I5" s="40">
        <f t="shared" si="1"/>
        <v>1</v>
      </c>
      <c r="J5" s="11" t="s">
        <v>635</v>
      </c>
      <c r="K5" s="40">
        <f t="shared" si="2"/>
        <v>1</v>
      </c>
      <c r="L5" s="48" t="s">
        <v>688</v>
      </c>
      <c r="M5" s="48">
        <f t="shared" ref="M5:M36" si="8">K5+I5+G5</f>
        <v>3</v>
      </c>
      <c r="N5" s="47" t="str">
        <f t="shared" si="5"/>
        <v>WYSOKIE</v>
      </c>
      <c r="O5" s="11"/>
      <c r="P5" s="40">
        <f t="shared" si="3"/>
        <v>1</v>
      </c>
      <c r="Q5" s="41" t="s">
        <v>655</v>
      </c>
      <c r="R5" s="62" t="str">
        <f t="shared" si="6"/>
        <v>ŚREDNIE</v>
      </c>
      <c r="S5" s="17" t="str">
        <f t="shared" si="4"/>
        <v>Możliwe działania zapobiegające</v>
      </c>
    </row>
    <row r="6" spans="1:19" s="29" customFormat="1" ht="221" x14ac:dyDescent="0.2">
      <c r="A6" s="165"/>
      <c r="B6" s="167"/>
      <c r="C6" s="174"/>
      <c r="D6" s="185"/>
      <c r="E6" s="11" t="s">
        <v>636</v>
      </c>
      <c r="F6" s="11" t="s">
        <v>637</v>
      </c>
      <c r="G6" s="39">
        <f t="shared" si="0"/>
        <v>1</v>
      </c>
      <c r="H6" s="11" t="s">
        <v>638</v>
      </c>
      <c r="I6" s="40">
        <f t="shared" si="1"/>
        <v>1</v>
      </c>
      <c r="J6" s="11" t="s">
        <v>639</v>
      </c>
      <c r="K6" s="40">
        <f t="shared" si="2"/>
        <v>1</v>
      </c>
      <c r="L6" s="48" t="s">
        <v>688</v>
      </c>
      <c r="M6" s="48">
        <f t="shared" ref="M6" si="9">IF(L6="TAK",3,K6+I6+G6)</f>
        <v>3</v>
      </c>
      <c r="N6" s="47" t="str">
        <f t="shared" si="5"/>
        <v>WYSOKIE</v>
      </c>
      <c r="O6" s="11"/>
      <c r="P6" s="40">
        <f t="shared" si="3"/>
        <v>1</v>
      </c>
      <c r="Q6" s="41" t="s">
        <v>655</v>
      </c>
      <c r="R6" s="62" t="str">
        <f t="shared" si="6"/>
        <v>ŚREDNIE</v>
      </c>
      <c r="S6" s="17" t="str">
        <f t="shared" si="4"/>
        <v>Możliwe działania zapobiegające</v>
      </c>
    </row>
    <row r="7" spans="1:19" s="29" customFormat="1" ht="75" x14ac:dyDescent="0.2">
      <c r="A7" s="165"/>
      <c r="B7" s="167"/>
      <c r="C7" s="169" t="s">
        <v>6</v>
      </c>
      <c r="D7" s="185"/>
      <c r="E7" s="24" t="s">
        <v>295</v>
      </c>
      <c r="F7" s="24" t="s">
        <v>296</v>
      </c>
      <c r="G7" s="47">
        <f t="shared" si="0"/>
        <v>0</v>
      </c>
      <c r="H7" s="24" t="s">
        <v>297</v>
      </c>
      <c r="I7" s="48">
        <f t="shared" si="1"/>
        <v>0</v>
      </c>
      <c r="J7" s="24" t="s">
        <v>298</v>
      </c>
      <c r="K7" s="48">
        <f t="shared" si="2"/>
        <v>1</v>
      </c>
      <c r="L7" s="48" t="s">
        <v>688</v>
      </c>
      <c r="M7" s="48">
        <f t="shared" si="7"/>
        <v>1</v>
      </c>
      <c r="N7" s="47" t="str">
        <f t="shared" si="5"/>
        <v>MAŁE</v>
      </c>
      <c r="O7" s="24"/>
      <c r="P7" s="48">
        <f t="shared" ref="P7:P14" si="10">IF(Q7="MAŁE",1,IF(Q7="ŚREDNIE",2,IF(Q7="WYSOKIE",3,"BŁĄD")))</f>
        <v>1</v>
      </c>
      <c r="Q7" s="61" t="s">
        <v>655</v>
      </c>
      <c r="R7" s="62" t="str">
        <f t="shared" si="6"/>
        <v>MAŁE</v>
      </c>
      <c r="S7" s="28" t="str">
        <f t="shared" si="4"/>
        <v>Akceptacja - nie są wymagane działania</v>
      </c>
    </row>
    <row r="8" spans="1:19" s="29" customFormat="1" ht="90" x14ac:dyDescent="0.2">
      <c r="A8" s="165"/>
      <c r="B8" s="167"/>
      <c r="C8" s="169"/>
      <c r="D8" s="185"/>
      <c r="E8" s="24" t="s">
        <v>299</v>
      </c>
      <c r="F8" s="24" t="s">
        <v>300</v>
      </c>
      <c r="G8" s="47">
        <f t="shared" si="0"/>
        <v>1</v>
      </c>
      <c r="H8" s="24" t="s">
        <v>301</v>
      </c>
      <c r="I8" s="48">
        <f t="shared" si="1"/>
        <v>1</v>
      </c>
      <c r="J8" s="24" t="s">
        <v>302</v>
      </c>
      <c r="K8" s="48">
        <f t="shared" si="2"/>
        <v>1</v>
      </c>
      <c r="L8" s="48" t="s">
        <v>688</v>
      </c>
      <c r="M8" s="48">
        <f t="shared" ref="M8:M39" si="11">K8+I8+G8</f>
        <v>3</v>
      </c>
      <c r="N8" s="47" t="str">
        <f t="shared" si="5"/>
        <v>WYSOKIE</v>
      </c>
      <c r="O8" s="24"/>
      <c r="P8" s="48">
        <f t="shared" si="10"/>
        <v>1</v>
      </c>
      <c r="Q8" s="61" t="s">
        <v>655</v>
      </c>
      <c r="R8" s="62" t="str">
        <f t="shared" si="6"/>
        <v>ŚREDNIE</v>
      </c>
      <c r="S8" s="28" t="str">
        <f t="shared" si="4"/>
        <v>Możliwe działania zapobiegające</v>
      </c>
    </row>
    <row r="9" spans="1:19" s="29" customFormat="1" ht="75" x14ac:dyDescent="0.2">
      <c r="A9" s="165"/>
      <c r="B9" s="167"/>
      <c r="C9" s="169"/>
      <c r="D9" s="185"/>
      <c r="E9" s="24" t="s">
        <v>303</v>
      </c>
      <c r="F9" s="24" t="s">
        <v>304</v>
      </c>
      <c r="G9" s="47">
        <f t="shared" si="0"/>
        <v>1</v>
      </c>
      <c r="H9" s="24" t="s">
        <v>305</v>
      </c>
      <c r="I9" s="48">
        <f t="shared" si="1"/>
        <v>1</v>
      </c>
      <c r="J9" s="24" t="s">
        <v>306</v>
      </c>
      <c r="K9" s="48">
        <f t="shared" si="2"/>
        <v>1</v>
      </c>
      <c r="L9" s="48" t="s">
        <v>688</v>
      </c>
      <c r="M9" s="48">
        <f t="shared" ref="M9" si="12">IF(L9="TAK",3,K9+I9+G9)</f>
        <v>3</v>
      </c>
      <c r="N9" s="47" t="str">
        <f t="shared" si="5"/>
        <v>WYSOKIE</v>
      </c>
      <c r="O9" s="24"/>
      <c r="P9" s="48">
        <f t="shared" si="10"/>
        <v>1</v>
      </c>
      <c r="Q9" s="61" t="s">
        <v>655</v>
      </c>
      <c r="R9" s="62" t="str">
        <f t="shared" si="6"/>
        <v>ŚREDNIE</v>
      </c>
      <c r="S9" s="28" t="str">
        <f t="shared" si="4"/>
        <v>Możliwe działania zapobiegające</v>
      </c>
    </row>
    <row r="10" spans="1:19" s="29" customFormat="1" ht="75" x14ac:dyDescent="0.2">
      <c r="A10" s="165"/>
      <c r="B10" s="167"/>
      <c r="C10" s="169"/>
      <c r="D10" s="185"/>
      <c r="E10" s="24" t="s">
        <v>307</v>
      </c>
      <c r="F10" s="24" t="s">
        <v>308</v>
      </c>
      <c r="G10" s="47">
        <f t="shared" si="0"/>
        <v>0</v>
      </c>
      <c r="H10" s="24" t="s">
        <v>309</v>
      </c>
      <c r="I10" s="48">
        <f t="shared" si="1"/>
        <v>0</v>
      </c>
      <c r="J10" s="24" t="s">
        <v>310</v>
      </c>
      <c r="K10" s="48">
        <f t="shared" si="2"/>
        <v>1</v>
      </c>
      <c r="L10" s="48" t="s">
        <v>688</v>
      </c>
      <c r="M10" s="48">
        <f t="shared" si="7"/>
        <v>1</v>
      </c>
      <c r="N10" s="47" t="str">
        <f t="shared" si="5"/>
        <v>MAŁE</v>
      </c>
      <c r="O10" s="24"/>
      <c r="P10" s="48">
        <f t="shared" si="10"/>
        <v>1</v>
      </c>
      <c r="Q10" s="61" t="s">
        <v>655</v>
      </c>
      <c r="R10" s="62" t="str">
        <f t="shared" si="6"/>
        <v>MAŁE</v>
      </c>
      <c r="S10" s="28" t="str">
        <f t="shared" si="4"/>
        <v>Akceptacja - nie są wymagane działania</v>
      </c>
    </row>
    <row r="11" spans="1:19" s="29" customFormat="1" ht="105" x14ac:dyDescent="0.2">
      <c r="A11" s="165"/>
      <c r="B11" s="167"/>
      <c r="C11" s="169"/>
      <c r="D11" s="185"/>
      <c r="E11" s="24" t="s">
        <v>311</v>
      </c>
      <c r="F11" s="24" t="s">
        <v>312</v>
      </c>
      <c r="G11" s="47">
        <f t="shared" si="0"/>
        <v>1</v>
      </c>
      <c r="H11" s="24" t="s">
        <v>313</v>
      </c>
      <c r="I11" s="48">
        <f t="shared" si="1"/>
        <v>1</v>
      </c>
      <c r="J11" s="24" t="s">
        <v>314</v>
      </c>
      <c r="K11" s="48">
        <f t="shared" si="2"/>
        <v>1</v>
      </c>
      <c r="L11" s="48" t="s">
        <v>688</v>
      </c>
      <c r="M11" s="48">
        <f t="shared" ref="M11:M42" si="13">K11+I11+G11</f>
        <v>3</v>
      </c>
      <c r="N11" s="47" t="str">
        <f t="shared" si="5"/>
        <v>WYSOKIE</v>
      </c>
      <c r="O11" s="24"/>
      <c r="P11" s="48">
        <f t="shared" si="10"/>
        <v>1</v>
      </c>
      <c r="Q11" s="61" t="s">
        <v>655</v>
      </c>
      <c r="R11" s="62" t="str">
        <f t="shared" si="6"/>
        <v>ŚREDNIE</v>
      </c>
      <c r="S11" s="28" t="str">
        <f t="shared" si="4"/>
        <v>Możliwe działania zapobiegające</v>
      </c>
    </row>
    <row r="12" spans="1:19" s="29" customFormat="1" ht="90" x14ac:dyDescent="0.2">
      <c r="A12" s="165"/>
      <c r="B12" s="167"/>
      <c r="C12" s="169"/>
      <c r="D12" s="185"/>
      <c r="E12" s="24" t="s">
        <v>315</v>
      </c>
      <c r="F12" s="24" t="s">
        <v>316</v>
      </c>
      <c r="G12" s="47">
        <f t="shared" si="0"/>
        <v>1</v>
      </c>
      <c r="H12" s="24" t="s">
        <v>317</v>
      </c>
      <c r="I12" s="48">
        <f t="shared" si="1"/>
        <v>1</v>
      </c>
      <c r="J12" s="24" t="s">
        <v>318</v>
      </c>
      <c r="K12" s="48">
        <f t="shared" si="2"/>
        <v>1</v>
      </c>
      <c r="L12" s="48" t="s">
        <v>688</v>
      </c>
      <c r="M12" s="48">
        <f t="shared" ref="M12" si="14">IF(L12="TAK",3,K12+I12+G12)</f>
        <v>3</v>
      </c>
      <c r="N12" s="47" t="str">
        <f>IF((G12=1)+(I12=1)+(K12=1)=1,"MAŁE",IF((G12=1)+(I12=1)+(K12=1)=2,"ŚREDNIE",IF((G12=1)+(I12=1)+(K12=1)=3,"WYSOKIE",)))</f>
        <v>WYSOKIE</v>
      </c>
      <c r="O12" s="24"/>
      <c r="P12" s="48">
        <f t="shared" si="10"/>
        <v>1</v>
      </c>
      <c r="Q12" s="61" t="s">
        <v>655</v>
      </c>
      <c r="R12" s="62" t="str">
        <f t="shared" si="6"/>
        <v>ŚREDNIE</v>
      </c>
      <c r="S12" s="28" t="str">
        <f t="shared" si="4"/>
        <v>Możliwe działania zapobiegające</v>
      </c>
    </row>
    <row r="13" spans="1:19" s="29" customFormat="1" ht="90" x14ac:dyDescent="0.2">
      <c r="A13" s="165"/>
      <c r="B13" s="167"/>
      <c r="C13" s="169"/>
      <c r="D13" s="185"/>
      <c r="E13" s="24" t="s">
        <v>320</v>
      </c>
      <c r="F13" s="24" t="s">
        <v>321</v>
      </c>
      <c r="G13" s="47">
        <f t="shared" si="0"/>
        <v>0</v>
      </c>
      <c r="H13" s="24" t="s">
        <v>322</v>
      </c>
      <c r="I13" s="48">
        <f t="shared" si="1"/>
        <v>1</v>
      </c>
      <c r="J13" s="24" t="s">
        <v>323</v>
      </c>
      <c r="K13" s="48">
        <f t="shared" si="2"/>
        <v>1</v>
      </c>
      <c r="L13" s="48" t="s">
        <v>688</v>
      </c>
      <c r="M13" s="48">
        <f t="shared" si="7"/>
        <v>2</v>
      </c>
      <c r="N13" s="47" t="str">
        <f>IF((G13=1)+(I13=1)+(K13=1)=1,"MAŁE",IF((G13=1)+(I13=1)+(K13=1)=2,"ŚREDNIE",IF((G13=1)+(I13=1)+(K13=1)=3,"WYSOKIE",)))</f>
        <v>ŚREDNIE</v>
      </c>
      <c r="O13" s="24"/>
      <c r="P13" s="48">
        <f t="shared" si="10"/>
        <v>1</v>
      </c>
      <c r="Q13" s="61" t="s">
        <v>655</v>
      </c>
      <c r="R13" s="62" t="str">
        <f t="shared" si="6"/>
        <v>MAŁE</v>
      </c>
      <c r="S13" s="28" t="str">
        <f t="shared" si="4"/>
        <v>Akceptacja - nie są wymagane działania</v>
      </c>
    </row>
    <row r="14" spans="1:19" s="29" customFormat="1" ht="105" x14ac:dyDescent="0.2">
      <c r="A14" s="165"/>
      <c r="B14" s="167"/>
      <c r="C14" s="169"/>
      <c r="D14" s="185"/>
      <c r="E14" s="24" t="s">
        <v>324</v>
      </c>
      <c r="F14" s="24" t="s">
        <v>325</v>
      </c>
      <c r="G14" s="47">
        <f t="shared" si="0"/>
        <v>0</v>
      </c>
      <c r="H14" s="24" t="s">
        <v>326</v>
      </c>
      <c r="I14" s="48">
        <f t="shared" si="1"/>
        <v>1</v>
      </c>
      <c r="J14" s="24" t="s">
        <v>327</v>
      </c>
      <c r="K14" s="48">
        <f t="shared" si="2"/>
        <v>1</v>
      </c>
      <c r="L14" s="48" t="s">
        <v>688</v>
      </c>
      <c r="M14" s="48">
        <f t="shared" ref="M14:M45" si="15">K14+I14+G14</f>
        <v>2</v>
      </c>
      <c r="N14" s="47" t="str">
        <f>IF((G14=1)+(I14=1)+(K14=1)=1,"MAŁE",IF((G14=1)+(I14=1)+(K14=1)=2,"ŚREDNIE",IF((G14=1)+(I14=1)+(K14=1)=3,"WYSOKIE",)))</f>
        <v>ŚREDNIE</v>
      </c>
      <c r="O14" s="24"/>
      <c r="P14" s="48">
        <f t="shared" si="10"/>
        <v>1</v>
      </c>
      <c r="Q14" s="61" t="s">
        <v>655</v>
      </c>
      <c r="R14" s="62" t="str">
        <f t="shared" si="6"/>
        <v>MAŁE</v>
      </c>
      <c r="S14" s="28" t="str">
        <f t="shared" si="4"/>
        <v>Akceptacja - nie są wymagane działania</v>
      </c>
    </row>
    <row r="15" spans="1:19" s="29" customFormat="1" ht="75" x14ac:dyDescent="0.2">
      <c r="A15" s="165">
        <v>12</v>
      </c>
      <c r="B15" s="167" t="s">
        <v>685</v>
      </c>
      <c r="C15" s="169" t="s">
        <v>15</v>
      </c>
      <c r="D15" s="185"/>
      <c r="E15" s="24" t="s">
        <v>198</v>
      </c>
      <c r="F15" s="24" t="s">
        <v>199</v>
      </c>
      <c r="G15" s="47">
        <f t="shared" si="0"/>
        <v>0</v>
      </c>
      <c r="H15" s="24" t="s">
        <v>200</v>
      </c>
      <c r="I15" s="48">
        <f t="shared" si="1"/>
        <v>1</v>
      </c>
      <c r="J15" s="24" t="s">
        <v>201</v>
      </c>
      <c r="K15" s="48">
        <f t="shared" si="2"/>
        <v>1</v>
      </c>
      <c r="L15" s="48" t="s">
        <v>688</v>
      </c>
      <c r="M15" s="48">
        <f t="shared" ref="M15" si="16">IF(L15="TAK",3,K15+I15+G15)</f>
        <v>2</v>
      </c>
      <c r="N15" s="47" t="str">
        <f t="shared" ref="N15:N70" si="17">IF((G15=1)+(I15=1)+(K15=1)=1,"MAŁE",IF((G15=1)+(I15=1)+(K15=1)=2,"ŚREDNIE",IF((G15=1)+(I15=1)+(K15=1)=3,"WYSOKIE",)))</f>
        <v>ŚREDNIE</v>
      </c>
      <c r="O15" s="24"/>
      <c r="P15" s="48">
        <f t="shared" ref="P15:P28" si="18">IF(Q15="MAŁE",1,IF(Q15="ŚREDNIE",2,IF(Q15="WYSOKIE",3,"BŁĄD")))</f>
        <v>1</v>
      </c>
      <c r="Q15" s="61" t="s">
        <v>655</v>
      </c>
      <c r="R15" s="62" t="str">
        <f t="shared" si="6"/>
        <v>MAŁE</v>
      </c>
      <c r="S15" s="28" t="str">
        <f t="shared" si="4"/>
        <v>Akceptacja - nie są wymagane działania</v>
      </c>
    </row>
    <row r="16" spans="1:19" s="29" customFormat="1" ht="75" x14ac:dyDescent="0.2">
      <c r="A16" s="165"/>
      <c r="B16" s="167"/>
      <c r="C16" s="169"/>
      <c r="D16" s="185"/>
      <c r="E16" s="24" t="s">
        <v>202</v>
      </c>
      <c r="F16" s="24" t="s">
        <v>203</v>
      </c>
      <c r="G16" s="47">
        <f t="shared" si="0"/>
        <v>0</v>
      </c>
      <c r="H16" s="24" t="s">
        <v>204</v>
      </c>
      <c r="I16" s="48">
        <f t="shared" si="1"/>
        <v>1</v>
      </c>
      <c r="J16" s="24" t="s">
        <v>205</v>
      </c>
      <c r="K16" s="48">
        <f t="shared" si="2"/>
        <v>1</v>
      </c>
      <c r="L16" s="48" t="s">
        <v>688</v>
      </c>
      <c r="M16" s="48">
        <f t="shared" si="7"/>
        <v>2</v>
      </c>
      <c r="N16" s="47" t="str">
        <f t="shared" si="17"/>
        <v>ŚREDNIE</v>
      </c>
      <c r="O16" s="24"/>
      <c r="P16" s="48">
        <f t="shared" si="18"/>
        <v>1</v>
      </c>
      <c r="Q16" s="61" t="s">
        <v>655</v>
      </c>
      <c r="R16" s="62" t="str">
        <f t="shared" si="6"/>
        <v>MAŁE</v>
      </c>
      <c r="S16" s="28" t="str">
        <f t="shared" si="4"/>
        <v>Akceptacja - nie są wymagane działania</v>
      </c>
    </row>
    <row r="17" spans="1:19" s="29" customFormat="1" ht="75" x14ac:dyDescent="0.2">
      <c r="A17" s="165"/>
      <c r="B17" s="167"/>
      <c r="C17" s="169"/>
      <c r="D17" s="185"/>
      <c r="E17" s="24" t="s">
        <v>206</v>
      </c>
      <c r="F17" s="24" t="s">
        <v>207</v>
      </c>
      <c r="G17" s="47">
        <f t="shared" si="0"/>
        <v>1</v>
      </c>
      <c r="H17" s="24" t="s">
        <v>208</v>
      </c>
      <c r="I17" s="48">
        <f t="shared" si="1"/>
        <v>0</v>
      </c>
      <c r="J17" s="24" t="s">
        <v>209</v>
      </c>
      <c r="K17" s="48">
        <f t="shared" si="2"/>
        <v>1</v>
      </c>
      <c r="L17" s="48" t="s">
        <v>688</v>
      </c>
      <c r="M17" s="48">
        <f t="shared" ref="M17:M48" si="19">K17+I17+G17</f>
        <v>2</v>
      </c>
      <c r="N17" s="47" t="str">
        <f t="shared" si="17"/>
        <v>ŚREDNIE</v>
      </c>
      <c r="O17" s="24"/>
      <c r="P17" s="48">
        <f t="shared" si="18"/>
        <v>1</v>
      </c>
      <c r="Q17" s="61" t="s">
        <v>655</v>
      </c>
      <c r="R17" s="62" t="str">
        <f t="shared" si="6"/>
        <v>MAŁE</v>
      </c>
      <c r="S17" s="28" t="str">
        <f t="shared" si="4"/>
        <v>Akceptacja - nie są wymagane działania</v>
      </c>
    </row>
    <row r="18" spans="1:19" s="29" customFormat="1" ht="75" x14ac:dyDescent="0.2">
      <c r="A18" s="165"/>
      <c r="B18" s="167"/>
      <c r="C18" s="169"/>
      <c r="D18" s="185"/>
      <c r="E18" s="24" t="s">
        <v>210</v>
      </c>
      <c r="F18" s="24" t="s">
        <v>211</v>
      </c>
      <c r="G18" s="47">
        <f t="shared" si="0"/>
        <v>1</v>
      </c>
      <c r="H18" s="24" t="s">
        <v>212</v>
      </c>
      <c r="I18" s="48">
        <f t="shared" si="1"/>
        <v>1</v>
      </c>
      <c r="J18" s="24" t="s">
        <v>213</v>
      </c>
      <c r="K18" s="48">
        <f t="shared" si="2"/>
        <v>1</v>
      </c>
      <c r="L18" s="48" t="s">
        <v>688</v>
      </c>
      <c r="M18" s="48">
        <f t="shared" ref="M18" si="20">IF(L18="TAK",3,K18+I18+G18)</f>
        <v>3</v>
      </c>
      <c r="N18" s="47" t="str">
        <f t="shared" si="17"/>
        <v>WYSOKIE</v>
      </c>
      <c r="O18" s="24"/>
      <c r="P18" s="48">
        <f t="shared" si="18"/>
        <v>1</v>
      </c>
      <c r="Q18" s="61" t="s">
        <v>655</v>
      </c>
      <c r="R18" s="62" t="str">
        <f t="shared" si="6"/>
        <v>ŚREDNIE</v>
      </c>
      <c r="S18" s="28" t="str">
        <f t="shared" si="4"/>
        <v>Możliwe działania zapobiegające</v>
      </c>
    </row>
    <row r="19" spans="1:19" s="29" customFormat="1" ht="90" x14ac:dyDescent="0.2">
      <c r="A19" s="165"/>
      <c r="B19" s="167"/>
      <c r="C19" s="169"/>
      <c r="D19" s="185"/>
      <c r="E19" s="24" t="s">
        <v>214</v>
      </c>
      <c r="F19" s="24" t="s">
        <v>215</v>
      </c>
      <c r="G19" s="47">
        <f t="shared" si="0"/>
        <v>1</v>
      </c>
      <c r="H19" s="24" t="s">
        <v>216</v>
      </c>
      <c r="I19" s="48">
        <f t="shared" si="1"/>
        <v>1</v>
      </c>
      <c r="J19" s="24" t="s">
        <v>217</v>
      </c>
      <c r="K19" s="48">
        <f t="shared" si="2"/>
        <v>0</v>
      </c>
      <c r="L19" s="48" t="s">
        <v>688</v>
      </c>
      <c r="M19" s="48">
        <f t="shared" si="7"/>
        <v>2</v>
      </c>
      <c r="N19" s="47" t="str">
        <f t="shared" si="17"/>
        <v>ŚREDNIE</v>
      </c>
      <c r="O19" s="24"/>
      <c r="P19" s="48">
        <f t="shared" si="18"/>
        <v>1</v>
      </c>
      <c r="Q19" s="61" t="s">
        <v>655</v>
      </c>
      <c r="R19" s="62" t="str">
        <f t="shared" si="6"/>
        <v>MAŁE</v>
      </c>
      <c r="S19" s="28" t="str">
        <f t="shared" si="4"/>
        <v>Akceptacja - nie są wymagane działania</v>
      </c>
    </row>
    <row r="20" spans="1:19" s="29" customFormat="1" ht="90" x14ac:dyDescent="0.2">
      <c r="A20" s="165"/>
      <c r="B20" s="167"/>
      <c r="C20" s="169"/>
      <c r="D20" s="185"/>
      <c r="E20" s="24" t="s">
        <v>218</v>
      </c>
      <c r="F20" s="24" t="s">
        <v>219</v>
      </c>
      <c r="G20" s="47">
        <f t="shared" si="0"/>
        <v>0</v>
      </c>
      <c r="H20" s="24" t="s">
        <v>220</v>
      </c>
      <c r="I20" s="48">
        <f t="shared" si="1"/>
        <v>1</v>
      </c>
      <c r="J20" s="24" t="s">
        <v>221</v>
      </c>
      <c r="K20" s="48">
        <f t="shared" si="2"/>
        <v>1</v>
      </c>
      <c r="L20" s="48" t="s">
        <v>688</v>
      </c>
      <c r="M20" s="48">
        <f t="shared" ref="M20:M51" si="21">K20+I20+G20</f>
        <v>2</v>
      </c>
      <c r="N20" s="47" t="str">
        <f t="shared" si="17"/>
        <v>ŚREDNIE</v>
      </c>
      <c r="O20" s="24"/>
      <c r="P20" s="48">
        <f t="shared" si="18"/>
        <v>1</v>
      </c>
      <c r="Q20" s="61" t="s">
        <v>655</v>
      </c>
      <c r="R20" s="62" t="str">
        <f t="shared" si="6"/>
        <v>MAŁE</v>
      </c>
      <c r="S20" s="28" t="str">
        <f t="shared" si="4"/>
        <v>Akceptacja - nie są wymagane działania</v>
      </c>
    </row>
    <row r="21" spans="1:19" s="29" customFormat="1" ht="90" x14ac:dyDescent="0.2">
      <c r="A21" s="165"/>
      <c r="B21" s="167"/>
      <c r="C21" s="169"/>
      <c r="D21" s="185"/>
      <c r="E21" s="24" t="s">
        <v>222</v>
      </c>
      <c r="F21" s="24" t="s">
        <v>223</v>
      </c>
      <c r="G21" s="47">
        <f t="shared" si="0"/>
        <v>1</v>
      </c>
      <c r="H21" s="24" t="s">
        <v>224</v>
      </c>
      <c r="I21" s="48">
        <f t="shared" si="1"/>
        <v>1</v>
      </c>
      <c r="J21" s="24" t="s">
        <v>225</v>
      </c>
      <c r="K21" s="48">
        <f t="shared" si="2"/>
        <v>1</v>
      </c>
      <c r="L21" s="48" t="s">
        <v>688</v>
      </c>
      <c r="M21" s="48">
        <f t="shared" ref="M21" si="22">IF(L21="TAK",3,K21+I21+G21)</f>
        <v>3</v>
      </c>
      <c r="N21" s="47" t="str">
        <f t="shared" si="17"/>
        <v>WYSOKIE</v>
      </c>
      <c r="O21" s="24"/>
      <c r="P21" s="48">
        <f t="shared" si="18"/>
        <v>1</v>
      </c>
      <c r="Q21" s="61" t="s">
        <v>655</v>
      </c>
      <c r="R21" s="62" t="str">
        <f t="shared" si="6"/>
        <v>ŚREDNIE</v>
      </c>
      <c r="S21" s="28" t="str">
        <f t="shared" si="4"/>
        <v>Możliwe działania zapobiegające</v>
      </c>
    </row>
    <row r="22" spans="1:19" s="29" customFormat="1" ht="75" x14ac:dyDescent="0.2">
      <c r="A22" s="165"/>
      <c r="B22" s="167"/>
      <c r="C22" s="169"/>
      <c r="D22" s="185"/>
      <c r="E22" s="24" t="s">
        <v>226</v>
      </c>
      <c r="F22" s="24" t="s">
        <v>227</v>
      </c>
      <c r="G22" s="47">
        <f t="shared" si="0"/>
        <v>0</v>
      </c>
      <c r="H22" s="24" t="s">
        <v>228</v>
      </c>
      <c r="I22" s="48">
        <f t="shared" si="1"/>
        <v>1</v>
      </c>
      <c r="J22" s="24" t="s">
        <v>229</v>
      </c>
      <c r="K22" s="48">
        <f t="shared" si="2"/>
        <v>1</v>
      </c>
      <c r="L22" s="48" t="s">
        <v>688</v>
      </c>
      <c r="M22" s="48">
        <f t="shared" si="7"/>
        <v>2</v>
      </c>
      <c r="N22" s="47" t="str">
        <f t="shared" si="17"/>
        <v>ŚREDNIE</v>
      </c>
      <c r="O22" s="24"/>
      <c r="P22" s="48">
        <f t="shared" si="18"/>
        <v>1</v>
      </c>
      <c r="Q22" s="61" t="s">
        <v>655</v>
      </c>
      <c r="R22" s="62" t="str">
        <f t="shared" si="6"/>
        <v>MAŁE</v>
      </c>
      <c r="S22" s="28" t="str">
        <f t="shared" si="4"/>
        <v>Akceptacja - nie są wymagane działania</v>
      </c>
    </row>
    <row r="23" spans="1:19" s="29" customFormat="1" ht="90" x14ac:dyDescent="0.2">
      <c r="A23" s="165"/>
      <c r="B23" s="167"/>
      <c r="C23" s="169"/>
      <c r="D23" s="185"/>
      <c r="E23" s="24" t="s">
        <v>230</v>
      </c>
      <c r="F23" s="24" t="s">
        <v>231</v>
      </c>
      <c r="G23" s="47">
        <f t="shared" si="0"/>
        <v>0</v>
      </c>
      <c r="H23" s="24" t="s">
        <v>232</v>
      </c>
      <c r="I23" s="48">
        <f t="shared" si="1"/>
        <v>1</v>
      </c>
      <c r="J23" s="24" t="s">
        <v>233</v>
      </c>
      <c r="K23" s="48">
        <f t="shared" si="2"/>
        <v>1</v>
      </c>
      <c r="L23" s="48" t="s">
        <v>688</v>
      </c>
      <c r="M23" s="48">
        <f t="shared" ref="M23:M70" si="23">K23+I23+G23</f>
        <v>2</v>
      </c>
      <c r="N23" s="47" t="str">
        <f t="shared" si="17"/>
        <v>ŚREDNIE</v>
      </c>
      <c r="O23" s="24"/>
      <c r="P23" s="48">
        <f t="shared" si="18"/>
        <v>1</v>
      </c>
      <c r="Q23" s="61" t="s">
        <v>655</v>
      </c>
      <c r="R23" s="62" t="str">
        <f t="shared" si="6"/>
        <v>MAŁE</v>
      </c>
      <c r="S23" s="28" t="str">
        <f t="shared" si="4"/>
        <v>Akceptacja - nie są wymagane działania</v>
      </c>
    </row>
    <row r="24" spans="1:19" s="29" customFormat="1" ht="75" x14ac:dyDescent="0.2">
      <c r="A24" s="165"/>
      <c r="B24" s="167"/>
      <c r="C24" s="169" t="s">
        <v>5</v>
      </c>
      <c r="D24" s="185"/>
      <c r="E24" s="24" t="s">
        <v>275</v>
      </c>
      <c r="F24" s="24" t="s">
        <v>276</v>
      </c>
      <c r="G24" s="47">
        <f t="shared" si="0"/>
        <v>1</v>
      </c>
      <c r="H24" s="24" t="s">
        <v>277</v>
      </c>
      <c r="I24" s="48">
        <f t="shared" si="1"/>
        <v>1</v>
      </c>
      <c r="J24" s="24" t="s">
        <v>278</v>
      </c>
      <c r="K24" s="48">
        <f t="shared" si="2"/>
        <v>1</v>
      </c>
      <c r="L24" s="48" t="s">
        <v>688</v>
      </c>
      <c r="M24" s="48">
        <f t="shared" ref="M24" si="24">IF(L24="TAK",3,K24+I24+G24)</f>
        <v>3</v>
      </c>
      <c r="N24" s="47" t="str">
        <f t="shared" si="17"/>
        <v>WYSOKIE</v>
      </c>
      <c r="O24" s="24"/>
      <c r="P24" s="48">
        <f t="shared" si="18"/>
        <v>1</v>
      </c>
      <c r="Q24" s="61" t="s">
        <v>655</v>
      </c>
      <c r="R24" s="62" t="str">
        <f t="shared" si="6"/>
        <v>ŚREDNIE</v>
      </c>
      <c r="S24" s="28" t="str">
        <f t="shared" si="4"/>
        <v>Możliwe działania zapobiegające</v>
      </c>
    </row>
    <row r="25" spans="1:19" s="29" customFormat="1" ht="75" x14ac:dyDescent="0.2">
      <c r="A25" s="165"/>
      <c r="B25" s="167"/>
      <c r="C25" s="169"/>
      <c r="D25" s="185"/>
      <c r="E25" s="24" t="s">
        <v>279</v>
      </c>
      <c r="F25" s="24" t="s">
        <v>280</v>
      </c>
      <c r="G25" s="47">
        <f t="shared" si="0"/>
        <v>1</v>
      </c>
      <c r="H25" s="24" t="s">
        <v>281</v>
      </c>
      <c r="I25" s="48">
        <f t="shared" si="1"/>
        <v>1</v>
      </c>
      <c r="J25" s="24" t="s">
        <v>282</v>
      </c>
      <c r="K25" s="48">
        <f t="shared" si="2"/>
        <v>1</v>
      </c>
      <c r="L25" s="48" t="s">
        <v>688</v>
      </c>
      <c r="M25" s="48">
        <f t="shared" si="7"/>
        <v>3</v>
      </c>
      <c r="N25" s="47" t="str">
        <f t="shared" si="17"/>
        <v>WYSOKIE</v>
      </c>
      <c r="O25" s="24"/>
      <c r="P25" s="48">
        <f t="shared" si="18"/>
        <v>1</v>
      </c>
      <c r="Q25" s="61" t="s">
        <v>655</v>
      </c>
      <c r="R25" s="62" t="str">
        <f t="shared" si="6"/>
        <v>ŚREDNIE</v>
      </c>
      <c r="S25" s="28" t="str">
        <f t="shared" si="4"/>
        <v>Możliwe działania zapobiegające</v>
      </c>
    </row>
    <row r="26" spans="1:19" s="29" customFormat="1" ht="90" x14ac:dyDescent="0.2">
      <c r="A26" s="165"/>
      <c r="B26" s="167"/>
      <c r="C26" s="169"/>
      <c r="D26" s="185"/>
      <c r="E26" s="24" t="s">
        <v>283</v>
      </c>
      <c r="F26" s="24" t="s">
        <v>284</v>
      </c>
      <c r="G26" s="47">
        <f t="shared" si="0"/>
        <v>0</v>
      </c>
      <c r="H26" s="24" t="s">
        <v>285</v>
      </c>
      <c r="I26" s="48">
        <f t="shared" si="1"/>
        <v>1</v>
      </c>
      <c r="J26" s="24" t="s">
        <v>286</v>
      </c>
      <c r="K26" s="48">
        <f t="shared" si="2"/>
        <v>1</v>
      </c>
      <c r="L26" s="48" t="s">
        <v>688</v>
      </c>
      <c r="M26" s="48">
        <f t="shared" ref="M26:M70" si="25">K26+I26+G26</f>
        <v>2</v>
      </c>
      <c r="N26" s="47" t="str">
        <f t="shared" si="17"/>
        <v>ŚREDNIE</v>
      </c>
      <c r="O26" s="24"/>
      <c r="P26" s="48">
        <f t="shared" si="18"/>
        <v>1</v>
      </c>
      <c r="Q26" s="61" t="s">
        <v>655</v>
      </c>
      <c r="R26" s="62" t="str">
        <f t="shared" si="6"/>
        <v>MAŁE</v>
      </c>
      <c r="S26" s="28" t="str">
        <f t="shared" si="4"/>
        <v>Akceptacja - nie są wymagane działania</v>
      </c>
    </row>
    <row r="27" spans="1:19" s="29" customFormat="1" ht="75" x14ac:dyDescent="0.2">
      <c r="A27" s="165"/>
      <c r="B27" s="167"/>
      <c r="C27" s="169"/>
      <c r="D27" s="185"/>
      <c r="E27" s="24" t="s">
        <v>287</v>
      </c>
      <c r="F27" s="24" t="s">
        <v>288</v>
      </c>
      <c r="G27" s="47">
        <f t="shared" si="0"/>
        <v>1</v>
      </c>
      <c r="H27" s="24" t="s">
        <v>289</v>
      </c>
      <c r="I27" s="48">
        <f t="shared" si="1"/>
        <v>1</v>
      </c>
      <c r="J27" s="24" t="s">
        <v>290</v>
      </c>
      <c r="K27" s="48">
        <f t="shared" si="2"/>
        <v>1</v>
      </c>
      <c r="L27" s="48" t="s">
        <v>688</v>
      </c>
      <c r="M27" s="48">
        <f t="shared" ref="M27" si="26">IF(L27="TAK",3,K27+I27+G27)</f>
        <v>3</v>
      </c>
      <c r="N27" s="47" t="str">
        <f t="shared" si="17"/>
        <v>WYSOKIE</v>
      </c>
      <c r="O27" s="24"/>
      <c r="P27" s="48">
        <f t="shared" si="18"/>
        <v>1</v>
      </c>
      <c r="Q27" s="61" t="s">
        <v>655</v>
      </c>
      <c r="R27" s="62" t="str">
        <f t="shared" si="6"/>
        <v>ŚREDNIE</v>
      </c>
      <c r="S27" s="28" t="str">
        <f t="shared" si="4"/>
        <v>Możliwe działania zapobiegające</v>
      </c>
    </row>
    <row r="28" spans="1:19" s="29" customFormat="1" ht="91" thickBot="1" x14ac:dyDescent="0.25">
      <c r="A28" s="166"/>
      <c r="B28" s="168"/>
      <c r="C28" s="170"/>
      <c r="D28" s="185"/>
      <c r="E28" s="34" t="s">
        <v>291</v>
      </c>
      <c r="F28" s="34" t="s">
        <v>292</v>
      </c>
      <c r="G28" s="49">
        <f t="shared" si="0"/>
        <v>0</v>
      </c>
      <c r="H28" s="34" t="s">
        <v>293</v>
      </c>
      <c r="I28" s="50">
        <f t="shared" si="1"/>
        <v>1</v>
      </c>
      <c r="J28" s="34" t="s">
        <v>294</v>
      </c>
      <c r="K28" s="50">
        <f t="shared" si="2"/>
        <v>1</v>
      </c>
      <c r="L28" s="48" t="s">
        <v>688</v>
      </c>
      <c r="M28" s="48">
        <f t="shared" si="7"/>
        <v>2</v>
      </c>
      <c r="N28" s="47" t="str">
        <f t="shared" si="17"/>
        <v>ŚREDNIE</v>
      </c>
      <c r="O28" s="34"/>
      <c r="P28" s="50">
        <f t="shared" si="18"/>
        <v>1</v>
      </c>
      <c r="Q28" s="63" t="s">
        <v>655</v>
      </c>
      <c r="R28" s="62" t="str">
        <f t="shared" si="6"/>
        <v>MAŁE</v>
      </c>
      <c r="S28" s="38" t="str">
        <f t="shared" si="4"/>
        <v>Akceptacja - nie są wymagane działania</v>
      </c>
    </row>
    <row r="29" spans="1:19" ht="17" thickTop="1" x14ac:dyDescent="0.2">
      <c r="D29" s="185"/>
      <c r="L29" s="48" t="s">
        <v>688</v>
      </c>
      <c r="M29" s="48">
        <f t="shared" ref="M29:M70" si="27">K29+I29+G29</f>
        <v>0</v>
      </c>
      <c r="N29" s="47">
        <f t="shared" si="17"/>
        <v>0</v>
      </c>
      <c r="R29" s="62" t="str">
        <f t="shared" si="6"/>
        <v>MAŁE</v>
      </c>
    </row>
    <row r="30" spans="1:19" x14ac:dyDescent="0.2">
      <c r="D30" s="185"/>
      <c r="L30" s="48" t="s">
        <v>688</v>
      </c>
      <c r="M30" s="48">
        <f t="shared" ref="M30" si="28">IF(L30="TAK",3,K30+I30+G30)</f>
        <v>0</v>
      </c>
      <c r="N30" s="47">
        <f t="shared" si="17"/>
        <v>0</v>
      </c>
      <c r="R30" s="62" t="str">
        <f t="shared" si="6"/>
        <v>MAŁE</v>
      </c>
    </row>
    <row r="31" spans="1:19" x14ac:dyDescent="0.2">
      <c r="D31" s="185"/>
      <c r="L31" s="48" t="s">
        <v>688</v>
      </c>
      <c r="M31" s="48">
        <f t="shared" si="7"/>
        <v>0</v>
      </c>
      <c r="N31" s="47">
        <f t="shared" si="17"/>
        <v>0</v>
      </c>
      <c r="R31" s="62" t="str">
        <f t="shared" si="6"/>
        <v>MAŁE</v>
      </c>
    </row>
    <row r="32" spans="1:19" x14ac:dyDescent="0.2">
      <c r="D32" s="185"/>
      <c r="L32" s="48" t="s">
        <v>688</v>
      </c>
      <c r="M32" s="48">
        <f t="shared" ref="M32:M70" si="29">K32+I32+G32</f>
        <v>0</v>
      </c>
      <c r="N32" s="47">
        <f t="shared" si="17"/>
        <v>0</v>
      </c>
      <c r="R32" s="62" t="str">
        <f t="shared" si="6"/>
        <v>MAŁE</v>
      </c>
    </row>
    <row r="33" spans="4:18" x14ac:dyDescent="0.2">
      <c r="D33" s="185"/>
      <c r="L33" s="48" t="s">
        <v>688</v>
      </c>
      <c r="M33" s="48">
        <f t="shared" ref="M33" si="30">IF(L33="TAK",3,K33+I33+G33)</f>
        <v>0</v>
      </c>
      <c r="N33" s="47">
        <f t="shared" si="17"/>
        <v>0</v>
      </c>
      <c r="R33" s="62" t="str">
        <f t="shared" si="6"/>
        <v>MAŁE</v>
      </c>
    </row>
    <row r="34" spans="4:18" x14ac:dyDescent="0.2">
      <c r="D34" s="185"/>
      <c r="L34" s="48" t="s">
        <v>688</v>
      </c>
      <c r="M34" s="48">
        <f t="shared" si="7"/>
        <v>0</v>
      </c>
      <c r="N34" s="47">
        <f t="shared" si="17"/>
        <v>0</v>
      </c>
      <c r="R34" s="62" t="str">
        <f t="shared" si="6"/>
        <v>MAŁE</v>
      </c>
    </row>
    <row r="35" spans="4:18" x14ac:dyDescent="0.2">
      <c r="D35" s="185"/>
      <c r="L35" s="48" t="s">
        <v>688</v>
      </c>
      <c r="M35" s="48">
        <f t="shared" ref="M35:M70" si="31">K35+I35+G35</f>
        <v>0</v>
      </c>
      <c r="N35" s="47">
        <f t="shared" si="17"/>
        <v>0</v>
      </c>
      <c r="R35" s="62" t="str">
        <f t="shared" si="6"/>
        <v>MAŁE</v>
      </c>
    </row>
    <row r="36" spans="4:18" x14ac:dyDescent="0.2">
      <c r="D36" s="185"/>
      <c r="L36" s="48" t="s">
        <v>688</v>
      </c>
      <c r="M36" s="48">
        <f t="shared" ref="M36" si="32">IF(L36="TAK",3,K36+I36+G36)</f>
        <v>0</v>
      </c>
      <c r="N36" s="47">
        <f t="shared" si="17"/>
        <v>0</v>
      </c>
      <c r="R36" s="62" t="str">
        <f t="shared" si="6"/>
        <v>MAŁE</v>
      </c>
    </row>
    <row r="37" spans="4:18" x14ac:dyDescent="0.2">
      <c r="D37" s="185"/>
      <c r="L37" s="48" t="s">
        <v>688</v>
      </c>
      <c r="M37" s="48">
        <f t="shared" si="7"/>
        <v>0</v>
      </c>
      <c r="N37" s="47">
        <f t="shared" si="17"/>
        <v>0</v>
      </c>
      <c r="R37" s="62" t="str">
        <f t="shared" si="6"/>
        <v>MAŁE</v>
      </c>
    </row>
    <row r="38" spans="4:18" x14ac:dyDescent="0.2">
      <c r="D38" s="185"/>
      <c r="L38" s="48" t="s">
        <v>688</v>
      </c>
      <c r="M38" s="48">
        <f t="shared" ref="M38:M70" si="33">K38+I38+G38</f>
        <v>0</v>
      </c>
      <c r="N38" s="47">
        <f t="shared" si="17"/>
        <v>0</v>
      </c>
      <c r="R38" s="62" t="str">
        <f t="shared" si="6"/>
        <v>MAŁE</v>
      </c>
    </row>
    <row r="39" spans="4:18" x14ac:dyDescent="0.2">
      <c r="D39" s="185"/>
      <c r="L39" s="48" t="s">
        <v>688</v>
      </c>
      <c r="M39" s="48">
        <f t="shared" ref="M39" si="34">IF(L39="TAK",3,K39+I39+G39)</f>
        <v>0</v>
      </c>
      <c r="N39" s="47">
        <f t="shared" si="17"/>
        <v>0</v>
      </c>
      <c r="R39" s="62" t="str">
        <f t="shared" si="6"/>
        <v>MAŁE</v>
      </c>
    </row>
    <row r="40" spans="4:18" x14ac:dyDescent="0.2">
      <c r="D40" s="185"/>
      <c r="L40" s="48" t="s">
        <v>688</v>
      </c>
      <c r="M40" s="48">
        <f t="shared" si="7"/>
        <v>0</v>
      </c>
      <c r="N40" s="47">
        <f t="shared" si="17"/>
        <v>0</v>
      </c>
      <c r="R40" s="62" t="str">
        <f t="shared" si="6"/>
        <v>MAŁE</v>
      </c>
    </row>
    <row r="41" spans="4:18" x14ac:dyDescent="0.2">
      <c r="D41" s="185"/>
      <c r="L41" s="48" t="s">
        <v>688</v>
      </c>
      <c r="M41" s="48">
        <f t="shared" ref="M41:M70" si="35">K41+I41+G41</f>
        <v>0</v>
      </c>
      <c r="N41" s="47">
        <f t="shared" si="17"/>
        <v>0</v>
      </c>
      <c r="R41" s="62" t="str">
        <f t="shared" si="6"/>
        <v>MAŁE</v>
      </c>
    </row>
    <row r="42" spans="4:18" x14ac:dyDescent="0.2">
      <c r="D42" s="185"/>
      <c r="L42" s="48" t="s">
        <v>688</v>
      </c>
      <c r="M42" s="48">
        <f t="shared" ref="M42" si="36">IF(L42="TAK",3,K42+I42+G42)</f>
        <v>0</v>
      </c>
      <c r="N42" s="47">
        <f t="shared" si="17"/>
        <v>0</v>
      </c>
      <c r="R42" s="62" t="str">
        <f t="shared" si="6"/>
        <v>MAŁE</v>
      </c>
    </row>
    <row r="43" spans="4:18" x14ac:dyDescent="0.2">
      <c r="D43" s="185"/>
      <c r="L43" s="48" t="s">
        <v>688</v>
      </c>
      <c r="M43" s="48">
        <f t="shared" si="7"/>
        <v>0</v>
      </c>
      <c r="N43" s="47">
        <f t="shared" si="17"/>
        <v>0</v>
      </c>
      <c r="R43" s="62" t="str">
        <f t="shared" si="6"/>
        <v>MAŁE</v>
      </c>
    </row>
    <row r="44" spans="4:18" x14ac:dyDescent="0.2">
      <c r="D44" s="185"/>
      <c r="L44" s="48" t="s">
        <v>688</v>
      </c>
      <c r="M44" s="48">
        <f t="shared" ref="M44:M70" si="37">K44+I44+G44</f>
        <v>0</v>
      </c>
      <c r="N44" s="47">
        <f t="shared" si="17"/>
        <v>0</v>
      </c>
      <c r="R44" s="62" t="str">
        <f t="shared" si="6"/>
        <v>MAŁE</v>
      </c>
    </row>
    <row r="45" spans="4:18" x14ac:dyDescent="0.2">
      <c r="D45" s="185"/>
      <c r="L45" s="48" t="s">
        <v>688</v>
      </c>
      <c r="M45" s="48">
        <f t="shared" ref="M45" si="38">IF(L45="TAK",3,K45+I45+G45)</f>
        <v>0</v>
      </c>
      <c r="N45" s="47">
        <f t="shared" si="17"/>
        <v>0</v>
      </c>
      <c r="R45" s="62" t="str">
        <f t="shared" si="6"/>
        <v>MAŁE</v>
      </c>
    </row>
    <row r="46" spans="4:18" x14ac:dyDescent="0.2">
      <c r="D46" s="185"/>
      <c r="L46" s="48" t="s">
        <v>688</v>
      </c>
      <c r="M46" s="48">
        <f t="shared" si="7"/>
        <v>0</v>
      </c>
      <c r="N46" s="47">
        <f t="shared" si="17"/>
        <v>0</v>
      </c>
      <c r="R46" s="62" t="str">
        <f t="shared" si="6"/>
        <v>MAŁE</v>
      </c>
    </row>
    <row r="47" spans="4:18" x14ac:dyDescent="0.2">
      <c r="D47" s="185"/>
      <c r="L47" s="48" t="s">
        <v>688</v>
      </c>
      <c r="M47" s="48">
        <f t="shared" ref="M47:M70" si="39">K47+I47+G47</f>
        <v>0</v>
      </c>
      <c r="N47" s="47">
        <f t="shared" si="17"/>
        <v>0</v>
      </c>
      <c r="R47" s="62" t="str">
        <f t="shared" si="6"/>
        <v>MAŁE</v>
      </c>
    </row>
    <row r="48" spans="4:18" x14ac:dyDescent="0.2">
      <c r="D48" s="185"/>
      <c r="L48" s="48" t="s">
        <v>688</v>
      </c>
      <c r="M48" s="48">
        <f t="shared" ref="M48" si="40">IF(L48="TAK",3,K48+I48+G48)</f>
        <v>0</v>
      </c>
      <c r="N48" s="47">
        <f t="shared" si="17"/>
        <v>0</v>
      </c>
      <c r="R48" s="62" t="str">
        <f t="shared" si="6"/>
        <v>MAŁE</v>
      </c>
    </row>
    <row r="49" spans="4:18" x14ac:dyDescent="0.2">
      <c r="D49" s="185"/>
      <c r="L49" s="48" t="s">
        <v>688</v>
      </c>
      <c r="M49" s="48">
        <f t="shared" si="7"/>
        <v>0</v>
      </c>
      <c r="N49" s="47">
        <f t="shared" si="17"/>
        <v>0</v>
      </c>
      <c r="R49" s="62" t="str">
        <f t="shared" si="6"/>
        <v>MAŁE</v>
      </c>
    </row>
    <row r="50" spans="4:18" x14ac:dyDescent="0.2">
      <c r="D50" s="185"/>
      <c r="L50" s="48" t="s">
        <v>688</v>
      </c>
      <c r="M50" s="48">
        <f t="shared" ref="M50:M70" si="41">K50+I50+G50</f>
        <v>0</v>
      </c>
      <c r="N50" s="47">
        <f t="shared" si="17"/>
        <v>0</v>
      </c>
      <c r="R50" s="62" t="str">
        <f t="shared" si="6"/>
        <v>MAŁE</v>
      </c>
    </row>
    <row r="51" spans="4:18" x14ac:dyDescent="0.2">
      <c r="D51" s="185"/>
      <c r="L51" s="48" t="s">
        <v>688</v>
      </c>
      <c r="M51" s="48">
        <f t="shared" ref="M51" si="42">IF(L51="TAK",3,K51+I51+G51)</f>
        <v>0</v>
      </c>
      <c r="N51" s="47">
        <f t="shared" si="17"/>
        <v>0</v>
      </c>
      <c r="R51" s="62" t="str">
        <f t="shared" si="6"/>
        <v>MAŁE</v>
      </c>
    </row>
    <row r="52" spans="4:18" x14ac:dyDescent="0.2">
      <c r="D52" s="185"/>
      <c r="L52" s="48" t="s">
        <v>688</v>
      </c>
      <c r="M52" s="48">
        <f t="shared" si="7"/>
        <v>0</v>
      </c>
      <c r="N52" s="47">
        <f t="shared" si="17"/>
        <v>0</v>
      </c>
      <c r="R52" s="62" t="str">
        <f t="shared" si="6"/>
        <v>MAŁE</v>
      </c>
    </row>
    <row r="53" spans="4:18" x14ac:dyDescent="0.2">
      <c r="D53" s="185"/>
      <c r="L53" s="48" t="s">
        <v>688</v>
      </c>
      <c r="M53" s="48">
        <f t="shared" ref="M53:M70" si="43">K53+I53+G53</f>
        <v>0</v>
      </c>
      <c r="N53" s="47">
        <f t="shared" si="17"/>
        <v>0</v>
      </c>
      <c r="R53" s="62" t="str">
        <f t="shared" si="6"/>
        <v>MAŁE</v>
      </c>
    </row>
    <row r="54" spans="4:18" x14ac:dyDescent="0.2">
      <c r="D54" s="185"/>
      <c r="L54" s="48" t="s">
        <v>688</v>
      </c>
      <c r="M54" s="48">
        <f t="shared" ref="M54" si="44">IF(L54="TAK",3,K54+I54+G54)</f>
        <v>0</v>
      </c>
      <c r="N54" s="47">
        <f t="shared" si="17"/>
        <v>0</v>
      </c>
      <c r="R54" s="62" t="str">
        <f t="shared" si="6"/>
        <v>MAŁE</v>
      </c>
    </row>
    <row r="55" spans="4:18" x14ac:dyDescent="0.2">
      <c r="D55" s="185"/>
      <c r="L55" s="48" t="s">
        <v>688</v>
      </c>
      <c r="M55" s="48">
        <f t="shared" si="7"/>
        <v>0</v>
      </c>
      <c r="N55" s="47">
        <f t="shared" si="17"/>
        <v>0</v>
      </c>
      <c r="R55" s="62" t="str">
        <f t="shared" si="6"/>
        <v>MAŁE</v>
      </c>
    </row>
    <row r="56" spans="4:18" x14ac:dyDescent="0.2">
      <c r="D56" s="185"/>
      <c r="L56" s="48" t="s">
        <v>688</v>
      </c>
      <c r="M56" s="48">
        <f t="shared" ref="M56:M70" si="45">K56+I56+G56</f>
        <v>0</v>
      </c>
      <c r="N56" s="47">
        <f t="shared" si="17"/>
        <v>0</v>
      </c>
      <c r="R56" s="62" t="str">
        <f t="shared" si="6"/>
        <v>MAŁE</v>
      </c>
    </row>
    <row r="57" spans="4:18" x14ac:dyDescent="0.2">
      <c r="D57" s="185"/>
      <c r="L57" s="48" t="s">
        <v>688</v>
      </c>
      <c r="M57" s="48">
        <f t="shared" ref="M57" si="46">IF(L57="TAK",3,K57+I57+G57)</f>
        <v>0</v>
      </c>
      <c r="N57" s="47">
        <f t="shared" si="17"/>
        <v>0</v>
      </c>
      <c r="R57" s="62" t="str">
        <f t="shared" si="6"/>
        <v>MAŁE</v>
      </c>
    </row>
    <row r="58" spans="4:18" x14ac:dyDescent="0.2">
      <c r="D58" s="185"/>
      <c r="L58" s="48" t="s">
        <v>688</v>
      </c>
      <c r="M58" s="48">
        <f t="shared" si="7"/>
        <v>0</v>
      </c>
      <c r="N58" s="47">
        <f t="shared" si="17"/>
        <v>0</v>
      </c>
      <c r="R58" s="62" t="str">
        <f t="shared" si="6"/>
        <v>MAŁE</v>
      </c>
    </row>
    <row r="59" spans="4:18" x14ac:dyDescent="0.2">
      <c r="D59" s="185"/>
      <c r="L59" s="48" t="s">
        <v>688</v>
      </c>
      <c r="M59" s="48">
        <f t="shared" ref="M59:M70" si="47">K59+I59+G59</f>
        <v>0</v>
      </c>
      <c r="N59" s="47">
        <f t="shared" si="17"/>
        <v>0</v>
      </c>
      <c r="R59" s="62" t="str">
        <f t="shared" si="6"/>
        <v>MAŁE</v>
      </c>
    </row>
    <row r="60" spans="4:18" x14ac:dyDescent="0.2">
      <c r="D60" s="185"/>
      <c r="L60" s="48" t="s">
        <v>688</v>
      </c>
      <c r="M60" s="48">
        <f t="shared" ref="M60" si="48">IF(L60="TAK",3,K60+I60+G60)</f>
        <v>0</v>
      </c>
      <c r="N60" s="47">
        <f t="shared" si="17"/>
        <v>0</v>
      </c>
      <c r="R60" s="62" t="str">
        <f t="shared" si="6"/>
        <v>MAŁE</v>
      </c>
    </row>
    <row r="61" spans="4:18" x14ac:dyDescent="0.2">
      <c r="D61" s="185"/>
      <c r="L61" s="48" t="s">
        <v>688</v>
      </c>
      <c r="M61" s="48">
        <f t="shared" si="7"/>
        <v>0</v>
      </c>
      <c r="N61" s="47">
        <f t="shared" si="17"/>
        <v>0</v>
      </c>
      <c r="R61" s="62" t="str">
        <f t="shared" si="6"/>
        <v>MAŁE</v>
      </c>
    </row>
    <row r="62" spans="4:18" x14ac:dyDescent="0.2">
      <c r="D62" s="185"/>
      <c r="L62" s="48" t="s">
        <v>688</v>
      </c>
      <c r="M62" s="48">
        <f t="shared" ref="M62:M70" si="49">K62+I62+G62</f>
        <v>0</v>
      </c>
      <c r="N62" s="47">
        <f t="shared" si="17"/>
        <v>0</v>
      </c>
      <c r="R62" s="62" t="str">
        <f t="shared" si="6"/>
        <v>MAŁE</v>
      </c>
    </row>
    <row r="63" spans="4:18" x14ac:dyDescent="0.2">
      <c r="D63" s="185"/>
      <c r="L63" s="48" t="s">
        <v>688</v>
      </c>
      <c r="M63" s="48">
        <f t="shared" ref="M63" si="50">IF(L63="TAK",3,K63+I63+G63)</f>
        <v>0</v>
      </c>
      <c r="N63" s="47">
        <f t="shared" si="17"/>
        <v>0</v>
      </c>
      <c r="R63" s="62" t="str">
        <f t="shared" si="6"/>
        <v>MAŁE</v>
      </c>
    </row>
    <row r="64" spans="4:18" x14ac:dyDescent="0.2">
      <c r="D64" s="185"/>
      <c r="L64" s="48" t="s">
        <v>688</v>
      </c>
      <c r="M64" s="48">
        <f t="shared" si="7"/>
        <v>0</v>
      </c>
      <c r="N64" s="47">
        <f t="shared" si="17"/>
        <v>0</v>
      </c>
      <c r="R64" s="62" t="str">
        <f t="shared" si="6"/>
        <v>MAŁE</v>
      </c>
    </row>
    <row r="65" spans="4:18" x14ac:dyDescent="0.2">
      <c r="D65" s="185"/>
      <c r="L65" s="48" t="s">
        <v>688</v>
      </c>
      <c r="M65" s="48">
        <f t="shared" ref="M65:M70" si="51">K65+I65+G65</f>
        <v>0</v>
      </c>
      <c r="N65" s="47">
        <f t="shared" si="17"/>
        <v>0</v>
      </c>
      <c r="R65" s="62" t="str">
        <f t="shared" si="6"/>
        <v>MAŁE</v>
      </c>
    </row>
    <row r="66" spans="4:18" x14ac:dyDescent="0.2">
      <c r="D66" s="185"/>
      <c r="L66" s="48" t="s">
        <v>688</v>
      </c>
      <c r="M66" s="48">
        <f t="shared" ref="M66" si="52">IF(L66="TAK",3,K66+I66+G66)</f>
        <v>0</v>
      </c>
      <c r="N66" s="47">
        <f t="shared" si="17"/>
        <v>0</v>
      </c>
      <c r="R66" s="62" t="str">
        <f t="shared" si="6"/>
        <v>MAŁE</v>
      </c>
    </row>
    <row r="67" spans="4:18" x14ac:dyDescent="0.2">
      <c r="D67" s="185"/>
      <c r="L67" s="48" t="s">
        <v>688</v>
      </c>
      <c r="M67" s="48">
        <f t="shared" si="7"/>
        <v>0</v>
      </c>
      <c r="N67" s="47">
        <f t="shared" si="17"/>
        <v>0</v>
      </c>
    </row>
    <row r="68" spans="4:18" x14ac:dyDescent="0.2">
      <c r="D68" s="185"/>
      <c r="L68" s="48" t="s">
        <v>688</v>
      </c>
      <c r="M68" s="48">
        <f t="shared" ref="M68:M70" si="53">K68+I68+G68</f>
        <v>0</v>
      </c>
      <c r="N68" s="47">
        <f t="shared" si="17"/>
        <v>0</v>
      </c>
    </row>
    <row r="69" spans="4:18" x14ac:dyDescent="0.2">
      <c r="D69" s="185"/>
      <c r="L69" s="48" t="s">
        <v>688</v>
      </c>
      <c r="M69" s="48">
        <f t="shared" ref="M69:M70" si="54">IF(L69="TAK",3,K69+I69+G69)</f>
        <v>0</v>
      </c>
      <c r="N69" s="47">
        <f t="shared" si="17"/>
        <v>0</v>
      </c>
    </row>
    <row r="70" spans="4:18" ht="17" thickBot="1" x14ac:dyDescent="0.25">
      <c r="D70" s="186"/>
      <c r="L70" s="48" t="s">
        <v>688</v>
      </c>
      <c r="M70" s="48">
        <f t="shared" si="54"/>
        <v>0</v>
      </c>
      <c r="N70" s="49">
        <f t="shared" si="17"/>
        <v>0</v>
      </c>
    </row>
    <row r="71" spans="4:18" ht="17" thickTop="1" x14ac:dyDescent="0.2"/>
  </sheetData>
  <mergeCells count="10">
    <mergeCell ref="D2:D70"/>
    <mergeCell ref="A15:A28"/>
    <mergeCell ref="B15:B28"/>
    <mergeCell ref="C15:C23"/>
    <mergeCell ref="C24:C28"/>
    <mergeCell ref="A2:A14"/>
    <mergeCell ref="B2:B14"/>
    <mergeCell ref="C2:C4"/>
    <mergeCell ref="C5:C6"/>
    <mergeCell ref="C7:C14"/>
  </mergeCells>
  <conditionalFormatting sqref="Q1:Q28">
    <cfRule type="containsText" dxfId="98" priority="28" operator="containsText" text="WYSOKIE">
      <formula>NOT(ISERROR(SEARCH("WYSOKIE",Q1)))</formula>
    </cfRule>
    <cfRule type="containsText" dxfId="97" priority="29" operator="containsText" text="ŚREDNIE">
      <formula>NOT(ISERROR(SEARCH("ŚREDNIE",Q1)))</formula>
    </cfRule>
    <cfRule type="containsText" dxfId="96" priority="30"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44" priority="4" operator="containsText" text="ŚREDNIE">
      <formula>NOT(ISERROR(SEARCH("ŚREDNIE",N2)))</formula>
    </cfRule>
    <cfRule type="containsText" dxfId="43" priority="5" operator="containsText" text="WYSOKIE">
      <formula>NOT(ISERROR(SEARCH("WYSOKIE",N2)))</formula>
    </cfRule>
    <cfRule type="containsText" dxfId="42"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26" priority="1" operator="containsText" text="WYSOKIE">
      <formula>NOT(ISERROR(SEARCH("WYSOKIE",R1)))</formula>
    </cfRule>
    <cfRule type="containsText" dxfId="25" priority="2" operator="containsText" text="ŚREDNIE">
      <formula>NOT(ISERROR(SEARCH("ŚREDNIE",R1)))</formula>
    </cfRule>
  </conditionalFormatting>
  <conditionalFormatting sqref="R2:R66">
    <cfRule type="containsText" dxfId="24" priority="3" operator="containsText" text="MAŁE">
      <formula>NOT(ISERROR(SEARCH("MAŁE",R2)))</formula>
    </cfRule>
  </conditionalFormatting>
  <dataValidations count="1">
    <dataValidation type="list" showInputMessage="1" showErrorMessage="1" errorTitle="Błędne dane" error="Wartość danych spoza zakresu" sqref="Q2:Q28" xr:uid="{1909A62C-2C64-4242-BC32-9C910E2A6486}">
      <formula1>"MAŁE,ŚREDNIE,WYSOKIE"</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0B794-CF50-4B8E-AE56-C93B8BD07B39}">
  <dimension ref="A1:S71"/>
  <sheetViews>
    <sheetView topLeftCell="F1" workbookViewId="0">
      <selection activeCell="R1" sqref="R1:R1048576"/>
    </sheetView>
  </sheetViews>
  <sheetFormatPr baseColWidth="10" defaultColWidth="10.5" defaultRowHeight="16" x14ac:dyDescent="0.2"/>
  <cols>
    <col min="1" max="1" width="6.1640625" style="52" customWidth="1"/>
    <col min="2" max="2" width="24.5" style="53" customWidth="1"/>
    <col min="3" max="4" width="37" style="29" customWidth="1"/>
    <col min="5" max="5" width="48.83203125" style="29" customWidth="1"/>
    <col min="6" max="6" width="43.6640625" style="29" customWidth="1"/>
    <col min="7" max="7" width="3.6640625" style="29" customWidth="1"/>
    <col min="8" max="8" width="50" style="29" customWidth="1"/>
    <col min="9" max="9" width="4.1640625" style="29" customWidth="1"/>
    <col min="10" max="10" width="40.5" style="29" customWidth="1"/>
    <col min="11" max="11" width="3.5" style="29" customWidth="1"/>
    <col min="12" max="12" width="22.33203125" style="29" customWidth="1"/>
    <col min="13" max="14" width="10.5" style="29"/>
    <col min="15" max="15" width="38" style="29" customWidth="1"/>
    <col min="16" max="16" width="10.5" style="29"/>
    <col min="17" max="17" width="17.1640625" style="29" customWidth="1"/>
    <col min="18" max="18" width="10.33203125" customWidth="1"/>
    <col min="19" max="19" width="37.5" style="29" customWidth="1"/>
    <col min="20" max="16384" width="10.5" style="29"/>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86" thickTop="1" x14ac:dyDescent="0.2">
      <c r="A2" s="130">
        <v>13</v>
      </c>
      <c r="B2" s="132" t="s">
        <v>686</v>
      </c>
      <c r="C2" s="176" t="s">
        <v>7</v>
      </c>
      <c r="D2" s="184" t="s">
        <v>690</v>
      </c>
      <c r="E2" s="11" t="s">
        <v>383</v>
      </c>
      <c r="F2" s="11" t="s">
        <v>384</v>
      </c>
      <c r="G2" s="39">
        <f t="shared" ref="G2:G31" si="0">IF(OR(LEFT(F2,3)="Tak",LEFT(F2,3)="Moż"),1,0)</f>
        <v>1</v>
      </c>
      <c r="H2" s="11" t="s">
        <v>385</v>
      </c>
      <c r="I2" s="40">
        <f t="shared" ref="I2:I31" si="1">IF(OR(LEFT(H2,3)="Tak",LEFT(H2,3)="Moż"),1,0)</f>
        <v>1</v>
      </c>
      <c r="J2" s="11" t="s">
        <v>386</v>
      </c>
      <c r="K2" s="40">
        <f t="shared" ref="K2:K31" si="2">IF(OR(LEFT(J2,3)="Tak",LEFT(J2,3)="Moż"),1,0)</f>
        <v>1</v>
      </c>
      <c r="L2" s="48" t="s">
        <v>688</v>
      </c>
      <c r="M2" s="48">
        <f>IF(L2="TAK",3,K2+I2+G2)</f>
        <v>3</v>
      </c>
      <c r="N2" s="47" t="str">
        <f>IF(M2=1,"MAŁE",IF(M2=2,"ŚREDNIE",IF(M2=3,"WYSOKIE",)))</f>
        <v>WYSOKIE</v>
      </c>
      <c r="O2" s="11"/>
      <c r="P2" s="40">
        <f t="shared" ref="P2:P31" si="3">IF(Q2="MAŁE",1,IF(Q2="ŚREDNIE",2,IF(Q2="WYSOKIE",3,"BŁĄD")))</f>
        <v>1</v>
      </c>
      <c r="Q2" s="41" t="s">
        <v>655</v>
      </c>
      <c r="R2" s="62" t="str">
        <f>IF((M2*P2)&lt;=2,"MAŁE",IF((M2*P2)&lt;6,"ŚREDNIE",IF((M2*P2)&gt;=6,"WYSOKIE")))</f>
        <v>ŚREDNIE</v>
      </c>
      <c r="S2" s="17" t="str">
        <f t="shared" ref="S2:S31" si="4">IF(R2="MAŁE","Akceptacja - nie są wymagane działania",IF(R2="ŚREDNIE","Możliwe działania zapobiegające",IF(R2="WYSOKIE","Wskaż działania zapobiegające ryzyku",0)))</f>
        <v>Możliwe działania zapobiegające</v>
      </c>
    </row>
    <row r="3" spans="1:19" ht="119" x14ac:dyDescent="0.2">
      <c r="A3" s="131"/>
      <c r="B3" s="133"/>
      <c r="C3" s="134"/>
      <c r="D3" s="185"/>
      <c r="E3" s="11" t="s">
        <v>387</v>
      </c>
      <c r="F3" s="11" t="s">
        <v>388</v>
      </c>
      <c r="G3" s="39">
        <f t="shared" si="0"/>
        <v>1</v>
      </c>
      <c r="H3" s="11" t="s">
        <v>389</v>
      </c>
      <c r="I3" s="40">
        <f t="shared" si="1"/>
        <v>1</v>
      </c>
      <c r="J3" s="11" t="s">
        <v>390</v>
      </c>
      <c r="K3" s="40">
        <f t="shared" si="2"/>
        <v>0</v>
      </c>
      <c r="L3" s="48" t="s">
        <v>688</v>
      </c>
      <c r="M3" s="48">
        <f>IF(L3="TAK",3,K3+I3+G3)</f>
        <v>2</v>
      </c>
      <c r="N3" s="47" t="str">
        <f t="shared" ref="N3:N11" si="5">IF((G3=1)+(I3=1)+(K3=1)=1,"MAŁE",IF((G3=1)+(I3=1)+(K3=1)=2,"ŚREDNIE",IF((G3=1)+(I3=1)+(K3=1)=3,"WYSOKIE",)))</f>
        <v>ŚREDNIE</v>
      </c>
      <c r="O3" s="11"/>
      <c r="P3" s="40">
        <f t="shared" si="3"/>
        <v>1</v>
      </c>
      <c r="Q3" s="41" t="s">
        <v>655</v>
      </c>
      <c r="R3" s="62" t="str">
        <f t="shared" ref="R3:R66" si="6">IF((M3*P3)&lt;=2,"MAŁE",IF((M3*P3)&lt;6,"ŚREDNIE",IF((M3*P3)&gt;=6,"WYSOKIE")))</f>
        <v>MAŁE</v>
      </c>
      <c r="S3" s="17" t="str">
        <f t="shared" si="4"/>
        <v>Akceptacja - nie są wymagane działania</v>
      </c>
    </row>
    <row r="4" spans="1:19" ht="85" x14ac:dyDescent="0.2">
      <c r="A4" s="131"/>
      <c r="B4" s="133"/>
      <c r="C4" s="134"/>
      <c r="D4" s="185"/>
      <c r="E4" s="11" t="s">
        <v>391</v>
      </c>
      <c r="F4" s="11" t="s">
        <v>392</v>
      </c>
      <c r="G4" s="39">
        <f t="shared" si="0"/>
        <v>1</v>
      </c>
      <c r="H4" s="11" t="s">
        <v>393</v>
      </c>
      <c r="I4" s="40">
        <f t="shared" si="1"/>
        <v>0</v>
      </c>
      <c r="J4" s="11" t="s">
        <v>394</v>
      </c>
      <c r="K4" s="40">
        <f t="shared" si="2"/>
        <v>1</v>
      </c>
      <c r="L4" s="48" t="s">
        <v>688</v>
      </c>
      <c r="M4" s="48">
        <f t="shared" ref="M4:M67" si="7">IF(L4="TAK",3,K4+I4+G4)</f>
        <v>2</v>
      </c>
      <c r="N4" s="47" t="str">
        <f t="shared" si="5"/>
        <v>ŚREDNIE</v>
      </c>
      <c r="O4" s="11"/>
      <c r="P4" s="40">
        <f t="shared" si="3"/>
        <v>1</v>
      </c>
      <c r="Q4" s="41" t="s">
        <v>655</v>
      </c>
      <c r="R4" s="62" t="str">
        <f t="shared" si="6"/>
        <v>MAŁE</v>
      </c>
      <c r="S4" s="17" t="str">
        <f t="shared" si="4"/>
        <v>Akceptacja - nie są wymagane działania</v>
      </c>
    </row>
    <row r="5" spans="1:19" ht="119" x14ac:dyDescent="0.2">
      <c r="A5" s="131"/>
      <c r="B5" s="133"/>
      <c r="C5" s="134"/>
      <c r="D5" s="185"/>
      <c r="E5" s="11" t="s">
        <v>395</v>
      </c>
      <c r="F5" s="11" t="s">
        <v>396</v>
      </c>
      <c r="G5" s="39">
        <f t="shared" si="0"/>
        <v>1</v>
      </c>
      <c r="H5" s="11" t="s">
        <v>397</v>
      </c>
      <c r="I5" s="40">
        <f t="shared" si="1"/>
        <v>1</v>
      </c>
      <c r="J5" s="11" t="s">
        <v>398</v>
      </c>
      <c r="K5" s="40">
        <f t="shared" si="2"/>
        <v>1</v>
      </c>
      <c r="L5" s="48" t="s">
        <v>688</v>
      </c>
      <c r="M5" s="48">
        <f t="shared" ref="M5:M36" si="8">K5+I5+G5</f>
        <v>3</v>
      </c>
      <c r="N5" s="47" t="str">
        <f t="shared" si="5"/>
        <v>WYSOKIE</v>
      </c>
      <c r="O5" s="11"/>
      <c r="P5" s="40">
        <f t="shared" si="3"/>
        <v>1</v>
      </c>
      <c r="Q5" s="41" t="s">
        <v>655</v>
      </c>
      <c r="R5" s="62" t="str">
        <f t="shared" si="6"/>
        <v>ŚREDNIE</v>
      </c>
      <c r="S5" s="17" t="str">
        <f t="shared" si="4"/>
        <v>Możliwe działania zapobiegające</v>
      </c>
    </row>
    <row r="6" spans="1:19" ht="85" x14ac:dyDescent="0.2">
      <c r="A6" s="131"/>
      <c r="B6" s="133"/>
      <c r="C6" s="134"/>
      <c r="D6" s="185"/>
      <c r="E6" s="11" t="s">
        <v>399</v>
      </c>
      <c r="F6" s="11" t="s">
        <v>400</v>
      </c>
      <c r="G6" s="39">
        <f t="shared" si="0"/>
        <v>1</v>
      </c>
      <c r="H6" s="11" t="s">
        <v>401</v>
      </c>
      <c r="I6" s="40">
        <f t="shared" si="1"/>
        <v>1</v>
      </c>
      <c r="J6" s="11" t="s">
        <v>402</v>
      </c>
      <c r="K6" s="40">
        <f t="shared" si="2"/>
        <v>1</v>
      </c>
      <c r="L6" s="48" t="s">
        <v>688</v>
      </c>
      <c r="M6" s="48">
        <f t="shared" ref="M6" si="9">IF(L6="TAK",3,K6+I6+G6)</f>
        <v>3</v>
      </c>
      <c r="N6" s="47" t="str">
        <f t="shared" si="5"/>
        <v>WYSOKIE</v>
      </c>
      <c r="O6" s="11"/>
      <c r="P6" s="40">
        <f t="shared" si="3"/>
        <v>1</v>
      </c>
      <c r="Q6" s="41" t="s">
        <v>655</v>
      </c>
      <c r="R6" s="62" t="str">
        <f t="shared" si="6"/>
        <v>ŚREDNIE</v>
      </c>
      <c r="S6" s="17" t="str">
        <f t="shared" si="4"/>
        <v>Możliwe działania zapobiegające</v>
      </c>
    </row>
    <row r="7" spans="1:19" ht="102" x14ac:dyDescent="0.2">
      <c r="A7" s="131"/>
      <c r="B7" s="133"/>
      <c r="C7" s="134"/>
      <c r="D7" s="185"/>
      <c r="E7" s="11" t="s">
        <v>403</v>
      </c>
      <c r="F7" s="11" t="s">
        <v>404</v>
      </c>
      <c r="G7" s="39">
        <f t="shared" si="0"/>
        <v>1</v>
      </c>
      <c r="H7" s="11" t="s">
        <v>405</v>
      </c>
      <c r="I7" s="40">
        <f t="shared" si="1"/>
        <v>1</v>
      </c>
      <c r="J7" s="11" t="s">
        <v>406</v>
      </c>
      <c r="K7" s="40">
        <f t="shared" si="2"/>
        <v>1</v>
      </c>
      <c r="L7" s="48" t="s">
        <v>688</v>
      </c>
      <c r="M7" s="48">
        <f t="shared" si="7"/>
        <v>3</v>
      </c>
      <c r="N7" s="47" t="str">
        <f t="shared" si="5"/>
        <v>WYSOKIE</v>
      </c>
      <c r="O7" s="11"/>
      <c r="P7" s="40">
        <f t="shared" si="3"/>
        <v>1</v>
      </c>
      <c r="Q7" s="41" t="s">
        <v>655</v>
      </c>
      <c r="R7" s="62" t="str">
        <f t="shared" si="6"/>
        <v>ŚREDNIE</v>
      </c>
      <c r="S7" s="17" t="str">
        <f t="shared" si="4"/>
        <v>Możliwe działania zapobiegające</v>
      </c>
    </row>
    <row r="8" spans="1:19" ht="68" x14ac:dyDescent="0.2">
      <c r="A8" s="131"/>
      <c r="B8" s="133"/>
      <c r="C8" s="134"/>
      <c r="D8" s="185"/>
      <c r="E8" s="11" t="s">
        <v>407</v>
      </c>
      <c r="F8" s="11" t="s">
        <v>408</v>
      </c>
      <c r="G8" s="39">
        <f t="shared" si="0"/>
        <v>1</v>
      </c>
      <c r="H8" s="11" t="s">
        <v>409</v>
      </c>
      <c r="I8" s="40">
        <f t="shared" si="1"/>
        <v>1</v>
      </c>
      <c r="J8" s="11" t="s">
        <v>410</v>
      </c>
      <c r="K8" s="40">
        <f t="shared" si="2"/>
        <v>1</v>
      </c>
      <c r="L8" s="48" t="s">
        <v>688</v>
      </c>
      <c r="M8" s="48">
        <f t="shared" ref="M8:M39" si="10">K8+I8+G8</f>
        <v>3</v>
      </c>
      <c r="N8" s="47" t="str">
        <f t="shared" si="5"/>
        <v>WYSOKIE</v>
      </c>
      <c r="O8" s="11"/>
      <c r="P8" s="40">
        <f t="shared" si="3"/>
        <v>1</v>
      </c>
      <c r="Q8" s="41" t="s">
        <v>655</v>
      </c>
      <c r="R8" s="62" t="str">
        <f t="shared" si="6"/>
        <v>ŚREDNIE</v>
      </c>
      <c r="S8" s="17" t="str">
        <f t="shared" si="4"/>
        <v>Możliwe działania zapobiegające</v>
      </c>
    </row>
    <row r="9" spans="1:19" ht="68" x14ac:dyDescent="0.2">
      <c r="A9" s="131"/>
      <c r="B9" s="133"/>
      <c r="C9" s="134"/>
      <c r="D9" s="185"/>
      <c r="E9" s="11" t="s">
        <v>411</v>
      </c>
      <c r="F9" s="11" t="s">
        <v>412</v>
      </c>
      <c r="G9" s="39">
        <f t="shared" si="0"/>
        <v>0</v>
      </c>
      <c r="H9" s="11" t="s">
        <v>413</v>
      </c>
      <c r="I9" s="40">
        <f t="shared" si="1"/>
        <v>1</v>
      </c>
      <c r="J9" s="11" t="s">
        <v>414</v>
      </c>
      <c r="K9" s="40">
        <f t="shared" si="2"/>
        <v>1</v>
      </c>
      <c r="L9" s="48" t="s">
        <v>688</v>
      </c>
      <c r="M9" s="48">
        <f t="shared" ref="M9" si="11">IF(L9="TAK",3,K9+I9+G9)</f>
        <v>2</v>
      </c>
      <c r="N9" s="47" t="str">
        <f t="shared" si="5"/>
        <v>ŚREDNIE</v>
      </c>
      <c r="O9" s="11"/>
      <c r="P9" s="40">
        <f t="shared" si="3"/>
        <v>1</v>
      </c>
      <c r="Q9" s="41" t="s">
        <v>655</v>
      </c>
      <c r="R9" s="62" t="str">
        <f t="shared" si="6"/>
        <v>MAŁE</v>
      </c>
      <c r="S9" s="17" t="str">
        <f t="shared" si="4"/>
        <v>Akceptacja - nie są wymagane działania</v>
      </c>
    </row>
    <row r="10" spans="1:19" ht="68" x14ac:dyDescent="0.2">
      <c r="A10" s="131">
        <v>13</v>
      </c>
      <c r="B10" s="133" t="s">
        <v>686</v>
      </c>
      <c r="C10" s="134" t="s">
        <v>6</v>
      </c>
      <c r="D10" s="185"/>
      <c r="E10" s="11" t="s">
        <v>295</v>
      </c>
      <c r="F10" s="11" t="s">
        <v>296</v>
      </c>
      <c r="G10" s="39">
        <f t="shared" si="0"/>
        <v>0</v>
      </c>
      <c r="H10" s="11" t="s">
        <v>297</v>
      </c>
      <c r="I10" s="40">
        <f t="shared" si="1"/>
        <v>0</v>
      </c>
      <c r="J10" s="11" t="s">
        <v>298</v>
      </c>
      <c r="K10" s="40">
        <f t="shared" si="2"/>
        <v>1</v>
      </c>
      <c r="L10" s="48" t="s">
        <v>688</v>
      </c>
      <c r="M10" s="48">
        <f t="shared" si="7"/>
        <v>1</v>
      </c>
      <c r="N10" s="47" t="str">
        <f t="shared" si="5"/>
        <v>MAŁE</v>
      </c>
      <c r="O10" s="11"/>
      <c r="P10" s="40">
        <f t="shared" si="3"/>
        <v>1</v>
      </c>
      <c r="Q10" s="41" t="s">
        <v>655</v>
      </c>
      <c r="R10" s="62" t="str">
        <f t="shared" si="6"/>
        <v>MAŁE</v>
      </c>
      <c r="S10" s="17" t="str">
        <f t="shared" si="4"/>
        <v>Akceptacja - nie są wymagane działania</v>
      </c>
    </row>
    <row r="11" spans="1:19" ht="85" x14ac:dyDescent="0.2">
      <c r="A11" s="131"/>
      <c r="B11" s="133"/>
      <c r="C11" s="134"/>
      <c r="D11" s="185"/>
      <c r="E11" s="11" t="s">
        <v>299</v>
      </c>
      <c r="F11" s="11" t="s">
        <v>300</v>
      </c>
      <c r="G11" s="39">
        <f t="shared" si="0"/>
        <v>1</v>
      </c>
      <c r="H11" s="11" t="s">
        <v>301</v>
      </c>
      <c r="I11" s="40">
        <f t="shared" si="1"/>
        <v>1</v>
      </c>
      <c r="J11" s="11" t="s">
        <v>302</v>
      </c>
      <c r="K11" s="40">
        <f t="shared" si="2"/>
        <v>1</v>
      </c>
      <c r="L11" s="48" t="s">
        <v>688</v>
      </c>
      <c r="M11" s="48">
        <f t="shared" ref="M11:M42" si="12">K11+I11+G11</f>
        <v>3</v>
      </c>
      <c r="N11" s="47" t="str">
        <f t="shared" si="5"/>
        <v>WYSOKIE</v>
      </c>
      <c r="O11" s="11"/>
      <c r="P11" s="40">
        <f t="shared" si="3"/>
        <v>1</v>
      </c>
      <c r="Q11" s="41" t="s">
        <v>655</v>
      </c>
      <c r="R11" s="62" t="str">
        <f t="shared" si="6"/>
        <v>ŚREDNIE</v>
      </c>
      <c r="S11" s="17" t="str">
        <f t="shared" si="4"/>
        <v>Możliwe działania zapobiegające</v>
      </c>
    </row>
    <row r="12" spans="1:19" ht="85" x14ac:dyDescent="0.2">
      <c r="A12" s="131"/>
      <c r="B12" s="133"/>
      <c r="C12" s="134"/>
      <c r="D12" s="185"/>
      <c r="E12" s="11" t="s">
        <v>303</v>
      </c>
      <c r="F12" s="11" t="s">
        <v>304</v>
      </c>
      <c r="G12" s="39">
        <f t="shared" si="0"/>
        <v>1</v>
      </c>
      <c r="H12" s="11" t="s">
        <v>305</v>
      </c>
      <c r="I12" s="40">
        <f t="shared" si="1"/>
        <v>1</v>
      </c>
      <c r="J12" s="11" t="s">
        <v>306</v>
      </c>
      <c r="K12" s="40">
        <f t="shared" si="2"/>
        <v>1</v>
      </c>
      <c r="L12" s="48" t="s">
        <v>688</v>
      </c>
      <c r="M12" s="48">
        <f t="shared" ref="M12" si="13">IF(L12="TAK",3,K12+I12+G12)</f>
        <v>3</v>
      </c>
      <c r="N12" s="47" t="str">
        <f>IF((G12=1)+(I12=1)+(K12=1)=1,"MAŁE",IF((G12=1)+(I12=1)+(K12=1)=2,"ŚREDNIE",IF((G12=1)+(I12=1)+(K12=1)=3,"WYSOKIE",)))</f>
        <v>WYSOKIE</v>
      </c>
      <c r="O12" s="11"/>
      <c r="P12" s="40">
        <f t="shared" si="3"/>
        <v>1</v>
      </c>
      <c r="Q12" s="41" t="s">
        <v>655</v>
      </c>
      <c r="R12" s="62" t="str">
        <f t="shared" si="6"/>
        <v>ŚREDNIE</v>
      </c>
      <c r="S12" s="17" t="str">
        <f t="shared" si="4"/>
        <v>Możliwe działania zapobiegające</v>
      </c>
    </row>
    <row r="13" spans="1:19" ht="85" x14ac:dyDescent="0.2">
      <c r="A13" s="131"/>
      <c r="B13" s="133"/>
      <c r="C13" s="134"/>
      <c r="D13" s="185"/>
      <c r="E13" s="11" t="s">
        <v>307</v>
      </c>
      <c r="F13" s="11" t="s">
        <v>308</v>
      </c>
      <c r="G13" s="39">
        <f t="shared" si="0"/>
        <v>0</v>
      </c>
      <c r="H13" s="11" t="s">
        <v>309</v>
      </c>
      <c r="I13" s="40">
        <f t="shared" si="1"/>
        <v>0</v>
      </c>
      <c r="J13" s="11" t="s">
        <v>310</v>
      </c>
      <c r="K13" s="40">
        <f t="shared" si="2"/>
        <v>1</v>
      </c>
      <c r="L13" s="48" t="s">
        <v>688</v>
      </c>
      <c r="M13" s="48">
        <f t="shared" si="7"/>
        <v>1</v>
      </c>
      <c r="N13" s="47" t="str">
        <f>IF((G13=1)+(I13=1)+(K13=1)=1,"MAŁE",IF((G13=1)+(I13=1)+(K13=1)=2,"ŚREDNIE",IF((G13=1)+(I13=1)+(K13=1)=3,"WYSOKIE",)))</f>
        <v>MAŁE</v>
      </c>
      <c r="O13" s="11"/>
      <c r="P13" s="40">
        <f t="shared" si="3"/>
        <v>1</v>
      </c>
      <c r="Q13" s="41" t="s">
        <v>655</v>
      </c>
      <c r="R13" s="62" t="str">
        <f t="shared" si="6"/>
        <v>MAŁE</v>
      </c>
      <c r="S13" s="17" t="str">
        <f t="shared" si="4"/>
        <v>Akceptacja - nie są wymagane działania</v>
      </c>
    </row>
    <row r="14" spans="1:19" ht="85" x14ac:dyDescent="0.2">
      <c r="A14" s="131"/>
      <c r="B14" s="133"/>
      <c r="C14" s="134"/>
      <c r="D14" s="185"/>
      <c r="E14" s="11" t="s">
        <v>311</v>
      </c>
      <c r="F14" s="11" t="s">
        <v>312</v>
      </c>
      <c r="G14" s="39">
        <f t="shared" si="0"/>
        <v>1</v>
      </c>
      <c r="H14" s="11" t="s">
        <v>313</v>
      </c>
      <c r="I14" s="40">
        <f t="shared" si="1"/>
        <v>1</v>
      </c>
      <c r="J14" s="11" t="s">
        <v>314</v>
      </c>
      <c r="K14" s="40">
        <f t="shared" si="2"/>
        <v>1</v>
      </c>
      <c r="L14" s="48" t="s">
        <v>688</v>
      </c>
      <c r="M14" s="48">
        <f t="shared" ref="M14:M45" si="14">K14+I14+G14</f>
        <v>3</v>
      </c>
      <c r="N14" s="47" t="str">
        <f>IF((G14=1)+(I14=1)+(K14=1)=1,"MAŁE",IF((G14=1)+(I14=1)+(K14=1)=2,"ŚREDNIE",IF((G14=1)+(I14=1)+(K14=1)=3,"WYSOKIE",)))</f>
        <v>WYSOKIE</v>
      </c>
      <c r="O14" s="11"/>
      <c r="P14" s="40">
        <f t="shared" si="3"/>
        <v>1</v>
      </c>
      <c r="Q14" s="41" t="s">
        <v>655</v>
      </c>
      <c r="R14" s="62" t="str">
        <f t="shared" si="6"/>
        <v>ŚREDNIE</v>
      </c>
      <c r="S14" s="17" t="str">
        <f t="shared" si="4"/>
        <v>Możliwe działania zapobiegające</v>
      </c>
    </row>
    <row r="15" spans="1:19" ht="85" x14ac:dyDescent="0.2">
      <c r="A15" s="131"/>
      <c r="B15" s="133"/>
      <c r="C15" s="134"/>
      <c r="D15" s="185"/>
      <c r="E15" s="11" t="s">
        <v>315</v>
      </c>
      <c r="F15" s="11" t="s">
        <v>316</v>
      </c>
      <c r="G15" s="39">
        <f t="shared" si="0"/>
        <v>1</v>
      </c>
      <c r="H15" s="11" t="s">
        <v>317</v>
      </c>
      <c r="I15" s="40">
        <f t="shared" si="1"/>
        <v>1</v>
      </c>
      <c r="J15" s="11" t="s">
        <v>318</v>
      </c>
      <c r="K15" s="40">
        <f t="shared" si="2"/>
        <v>1</v>
      </c>
      <c r="L15" s="48" t="s">
        <v>688</v>
      </c>
      <c r="M15" s="48">
        <f t="shared" ref="M15" si="15">IF(L15="TAK",3,K15+I15+G15)</f>
        <v>3</v>
      </c>
      <c r="N15" s="47" t="str">
        <f t="shared" ref="N15:N70" si="16">IF((G15=1)+(I15=1)+(K15=1)=1,"MAŁE",IF((G15=1)+(I15=1)+(K15=1)=2,"ŚREDNIE",IF((G15=1)+(I15=1)+(K15=1)=3,"WYSOKIE",)))</f>
        <v>WYSOKIE</v>
      </c>
      <c r="O15" s="11"/>
      <c r="P15" s="40">
        <f t="shared" si="3"/>
        <v>1</v>
      </c>
      <c r="Q15" s="41" t="s">
        <v>655</v>
      </c>
      <c r="R15" s="62" t="str">
        <f t="shared" si="6"/>
        <v>ŚREDNIE</v>
      </c>
      <c r="S15" s="17" t="str">
        <f t="shared" si="4"/>
        <v>Możliwe działania zapobiegające</v>
      </c>
    </row>
    <row r="16" spans="1:19" ht="85" x14ac:dyDescent="0.2">
      <c r="A16" s="131"/>
      <c r="B16" s="133"/>
      <c r="C16" s="134"/>
      <c r="D16" s="185"/>
      <c r="E16" s="11" t="s">
        <v>320</v>
      </c>
      <c r="F16" s="11" t="s">
        <v>321</v>
      </c>
      <c r="G16" s="39">
        <f t="shared" si="0"/>
        <v>0</v>
      </c>
      <c r="H16" s="11" t="s">
        <v>322</v>
      </c>
      <c r="I16" s="40">
        <f t="shared" si="1"/>
        <v>1</v>
      </c>
      <c r="J16" s="11" t="s">
        <v>323</v>
      </c>
      <c r="K16" s="40">
        <f t="shared" si="2"/>
        <v>1</v>
      </c>
      <c r="L16" s="48" t="s">
        <v>688</v>
      </c>
      <c r="M16" s="48">
        <f t="shared" si="7"/>
        <v>2</v>
      </c>
      <c r="N16" s="47" t="str">
        <f t="shared" si="16"/>
        <v>ŚREDNIE</v>
      </c>
      <c r="O16" s="11"/>
      <c r="P16" s="40">
        <f t="shared" si="3"/>
        <v>1</v>
      </c>
      <c r="Q16" s="41" t="s">
        <v>655</v>
      </c>
      <c r="R16" s="62" t="str">
        <f t="shared" si="6"/>
        <v>MAŁE</v>
      </c>
      <c r="S16" s="17" t="str">
        <f t="shared" si="4"/>
        <v>Akceptacja - nie są wymagane działania</v>
      </c>
    </row>
    <row r="17" spans="1:19" ht="102" x14ac:dyDescent="0.2">
      <c r="A17" s="131"/>
      <c r="B17" s="133"/>
      <c r="C17" s="134"/>
      <c r="D17" s="185"/>
      <c r="E17" s="11" t="s">
        <v>324</v>
      </c>
      <c r="F17" s="11" t="s">
        <v>325</v>
      </c>
      <c r="G17" s="39">
        <f t="shared" si="0"/>
        <v>0</v>
      </c>
      <c r="H17" s="11" t="s">
        <v>326</v>
      </c>
      <c r="I17" s="40">
        <f t="shared" si="1"/>
        <v>1</v>
      </c>
      <c r="J17" s="11" t="s">
        <v>327</v>
      </c>
      <c r="K17" s="40">
        <f t="shared" si="2"/>
        <v>1</v>
      </c>
      <c r="L17" s="48" t="s">
        <v>688</v>
      </c>
      <c r="M17" s="48">
        <f t="shared" ref="M17:M48" si="17">K17+I17+G17</f>
        <v>2</v>
      </c>
      <c r="N17" s="47" t="str">
        <f t="shared" si="16"/>
        <v>ŚREDNIE</v>
      </c>
      <c r="O17" s="11"/>
      <c r="P17" s="40">
        <f t="shared" si="3"/>
        <v>1</v>
      </c>
      <c r="Q17" s="41" t="s">
        <v>655</v>
      </c>
      <c r="R17" s="62" t="str">
        <f t="shared" si="6"/>
        <v>MAŁE</v>
      </c>
      <c r="S17" s="17" t="str">
        <f t="shared" si="4"/>
        <v>Akceptacja - nie są wymagane działania</v>
      </c>
    </row>
    <row r="18" spans="1:19" ht="60" x14ac:dyDescent="0.2">
      <c r="A18" s="131">
        <v>13</v>
      </c>
      <c r="B18" s="133" t="s">
        <v>686</v>
      </c>
      <c r="C18" s="134" t="s">
        <v>15</v>
      </c>
      <c r="D18" s="185"/>
      <c r="E18" s="24" t="s">
        <v>198</v>
      </c>
      <c r="F18" s="24" t="s">
        <v>199</v>
      </c>
      <c r="G18" s="47">
        <f t="shared" si="0"/>
        <v>0</v>
      </c>
      <c r="H18" s="24" t="s">
        <v>200</v>
      </c>
      <c r="I18" s="48">
        <f t="shared" si="1"/>
        <v>1</v>
      </c>
      <c r="J18" s="24" t="s">
        <v>201</v>
      </c>
      <c r="K18" s="48">
        <f t="shared" si="2"/>
        <v>1</v>
      </c>
      <c r="L18" s="48" t="s">
        <v>688</v>
      </c>
      <c r="M18" s="48">
        <f t="shared" ref="M18" si="18">IF(L18="TAK",3,K18+I18+G18)</f>
        <v>2</v>
      </c>
      <c r="N18" s="47" t="str">
        <f t="shared" si="16"/>
        <v>ŚREDNIE</v>
      </c>
      <c r="O18" s="24"/>
      <c r="P18" s="48">
        <f t="shared" si="3"/>
        <v>1</v>
      </c>
      <c r="Q18" s="61" t="s">
        <v>655</v>
      </c>
      <c r="R18" s="62" t="str">
        <f t="shared" si="6"/>
        <v>MAŁE</v>
      </c>
      <c r="S18" s="28" t="str">
        <f t="shared" si="4"/>
        <v>Akceptacja - nie są wymagane działania</v>
      </c>
    </row>
    <row r="19" spans="1:19" ht="60" x14ac:dyDescent="0.2">
      <c r="A19" s="131"/>
      <c r="B19" s="133"/>
      <c r="C19" s="134"/>
      <c r="D19" s="185"/>
      <c r="E19" s="24" t="s">
        <v>202</v>
      </c>
      <c r="F19" s="24" t="s">
        <v>203</v>
      </c>
      <c r="G19" s="47">
        <f t="shared" si="0"/>
        <v>0</v>
      </c>
      <c r="H19" s="24" t="s">
        <v>204</v>
      </c>
      <c r="I19" s="48">
        <f t="shared" si="1"/>
        <v>1</v>
      </c>
      <c r="J19" s="24" t="s">
        <v>205</v>
      </c>
      <c r="K19" s="48">
        <f t="shared" si="2"/>
        <v>1</v>
      </c>
      <c r="L19" s="48" t="s">
        <v>688</v>
      </c>
      <c r="M19" s="48">
        <f t="shared" si="7"/>
        <v>2</v>
      </c>
      <c r="N19" s="47" t="str">
        <f t="shared" si="16"/>
        <v>ŚREDNIE</v>
      </c>
      <c r="O19" s="24"/>
      <c r="P19" s="48">
        <f t="shared" si="3"/>
        <v>1</v>
      </c>
      <c r="Q19" s="61" t="s">
        <v>655</v>
      </c>
      <c r="R19" s="62" t="str">
        <f t="shared" si="6"/>
        <v>MAŁE</v>
      </c>
      <c r="S19" s="28" t="str">
        <f t="shared" si="4"/>
        <v>Akceptacja - nie są wymagane działania</v>
      </c>
    </row>
    <row r="20" spans="1:19" ht="60" x14ac:dyDescent="0.2">
      <c r="A20" s="131"/>
      <c r="B20" s="133"/>
      <c r="C20" s="134"/>
      <c r="D20" s="185"/>
      <c r="E20" s="24" t="s">
        <v>206</v>
      </c>
      <c r="F20" s="24" t="s">
        <v>207</v>
      </c>
      <c r="G20" s="47">
        <f t="shared" si="0"/>
        <v>1</v>
      </c>
      <c r="H20" s="24" t="s">
        <v>208</v>
      </c>
      <c r="I20" s="48">
        <f t="shared" si="1"/>
        <v>0</v>
      </c>
      <c r="J20" s="24" t="s">
        <v>209</v>
      </c>
      <c r="K20" s="48">
        <f t="shared" si="2"/>
        <v>1</v>
      </c>
      <c r="L20" s="48" t="s">
        <v>688</v>
      </c>
      <c r="M20" s="48">
        <f t="shared" ref="M20:M51" si="19">K20+I20+G20</f>
        <v>2</v>
      </c>
      <c r="N20" s="47" t="str">
        <f t="shared" si="16"/>
        <v>ŚREDNIE</v>
      </c>
      <c r="O20" s="24"/>
      <c r="P20" s="48">
        <f t="shared" si="3"/>
        <v>1</v>
      </c>
      <c r="Q20" s="61" t="s">
        <v>655</v>
      </c>
      <c r="R20" s="62" t="str">
        <f t="shared" si="6"/>
        <v>MAŁE</v>
      </c>
      <c r="S20" s="28" t="str">
        <f t="shared" si="4"/>
        <v>Akceptacja - nie są wymagane działania</v>
      </c>
    </row>
    <row r="21" spans="1:19" ht="60" x14ac:dyDescent="0.2">
      <c r="A21" s="131"/>
      <c r="B21" s="133"/>
      <c r="C21" s="134"/>
      <c r="D21" s="185"/>
      <c r="E21" s="24" t="s">
        <v>210</v>
      </c>
      <c r="F21" s="24" t="s">
        <v>211</v>
      </c>
      <c r="G21" s="47">
        <f t="shared" si="0"/>
        <v>1</v>
      </c>
      <c r="H21" s="24" t="s">
        <v>212</v>
      </c>
      <c r="I21" s="48">
        <f t="shared" si="1"/>
        <v>1</v>
      </c>
      <c r="J21" s="24" t="s">
        <v>213</v>
      </c>
      <c r="K21" s="48">
        <f t="shared" si="2"/>
        <v>1</v>
      </c>
      <c r="L21" s="48" t="s">
        <v>688</v>
      </c>
      <c r="M21" s="48">
        <f t="shared" ref="M21" si="20">IF(L21="TAK",3,K21+I21+G21)</f>
        <v>3</v>
      </c>
      <c r="N21" s="47" t="str">
        <f t="shared" si="16"/>
        <v>WYSOKIE</v>
      </c>
      <c r="O21" s="24"/>
      <c r="P21" s="48">
        <f t="shared" si="3"/>
        <v>1</v>
      </c>
      <c r="Q21" s="61" t="s">
        <v>655</v>
      </c>
      <c r="R21" s="62" t="str">
        <f t="shared" si="6"/>
        <v>ŚREDNIE</v>
      </c>
      <c r="S21" s="28" t="str">
        <f t="shared" si="4"/>
        <v>Możliwe działania zapobiegające</v>
      </c>
    </row>
    <row r="22" spans="1:19" ht="60" x14ac:dyDescent="0.2">
      <c r="A22" s="131"/>
      <c r="B22" s="133"/>
      <c r="C22" s="134"/>
      <c r="D22" s="185"/>
      <c r="E22" s="24" t="s">
        <v>214</v>
      </c>
      <c r="F22" s="24" t="s">
        <v>215</v>
      </c>
      <c r="G22" s="47">
        <f t="shared" si="0"/>
        <v>1</v>
      </c>
      <c r="H22" s="24" t="s">
        <v>216</v>
      </c>
      <c r="I22" s="48">
        <f t="shared" si="1"/>
        <v>1</v>
      </c>
      <c r="J22" s="24" t="s">
        <v>217</v>
      </c>
      <c r="K22" s="48">
        <f t="shared" si="2"/>
        <v>0</v>
      </c>
      <c r="L22" s="48" t="s">
        <v>688</v>
      </c>
      <c r="M22" s="48">
        <f t="shared" si="7"/>
        <v>2</v>
      </c>
      <c r="N22" s="47" t="str">
        <f t="shared" si="16"/>
        <v>ŚREDNIE</v>
      </c>
      <c r="O22" s="24"/>
      <c r="P22" s="48">
        <f t="shared" si="3"/>
        <v>1</v>
      </c>
      <c r="Q22" s="61" t="s">
        <v>655</v>
      </c>
      <c r="R22" s="62" t="str">
        <f t="shared" si="6"/>
        <v>MAŁE</v>
      </c>
      <c r="S22" s="28" t="str">
        <f t="shared" si="4"/>
        <v>Akceptacja - nie są wymagane działania</v>
      </c>
    </row>
    <row r="23" spans="1:19" ht="60" x14ac:dyDescent="0.2">
      <c r="A23" s="131"/>
      <c r="B23" s="133"/>
      <c r="C23" s="134"/>
      <c r="D23" s="185"/>
      <c r="E23" s="24" t="s">
        <v>218</v>
      </c>
      <c r="F23" s="24" t="s">
        <v>219</v>
      </c>
      <c r="G23" s="47">
        <f t="shared" si="0"/>
        <v>0</v>
      </c>
      <c r="H23" s="24" t="s">
        <v>220</v>
      </c>
      <c r="I23" s="48">
        <f t="shared" si="1"/>
        <v>1</v>
      </c>
      <c r="J23" s="24" t="s">
        <v>221</v>
      </c>
      <c r="K23" s="48">
        <f t="shared" si="2"/>
        <v>1</v>
      </c>
      <c r="L23" s="48" t="s">
        <v>688</v>
      </c>
      <c r="M23" s="48">
        <f t="shared" ref="M23:M70" si="21">K23+I23+G23</f>
        <v>2</v>
      </c>
      <c r="N23" s="47" t="str">
        <f t="shared" si="16"/>
        <v>ŚREDNIE</v>
      </c>
      <c r="O23" s="24"/>
      <c r="P23" s="48">
        <f t="shared" si="3"/>
        <v>1</v>
      </c>
      <c r="Q23" s="61" t="s">
        <v>655</v>
      </c>
      <c r="R23" s="62" t="str">
        <f t="shared" si="6"/>
        <v>MAŁE</v>
      </c>
      <c r="S23" s="28" t="str">
        <f t="shared" si="4"/>
        <v>Akceptacja - nie są wymagane działania</v>
      </c>
    </row>
    <row r="24" spans="1:19" ht="60" x14ac:dyDescent="0.2">
      <c r="A24" s="131"/>
      <c r="B24" s="133"/>
      <c r="C24" s="134"/>
      <c r="D24" s="185"/>
      <c r="E24" s="24" t="s">
        <v>222</v>
      </c>
      <c r="F24" s="24" t="s">
        <v>223</v>
      </c>
      <c r="G24" s="47">
        <f t="shared" si="0"/>
        <v>1</v>
      </c>
      <c r="H24" s="24" t="s">
        <v>224</v>
      </c>
      <c r="I24" s="48">
        <f t="shared" si="1"/>
        <v>1</v>
      </c>
      <c r="J24" s="24" t="s">
        <v>225</v>
      </c>
      <c r="K24" s="48">
        <f t="shared" si="2"/>
        <v>1</v>
      </c>
      <c r="L24" s="48" t="s">
        <v>688</v>
      </c>
      <c r="M24" s="48">
        <f t="shared" ref="M24" si="22">IF(L24="TAK",3,K24+I24+G24)</f>
        <v>3</v>
      </c>
      <c r="N24" s="47" t="str">
        <f t="shared" si="16"/>
        <v>WYSOKIE</v>
      </c>
      <c r="O24" s="24"/>
      <c r="P24" s="48">
        <f t="shared" si="3"/>
        <v>1</v>
      </c>
      <c r="Q24" s="61" t="s">
        <v>655</v>
      </c>
      <c r="R24" s="62" t="str">
        <f t="shared" si="6"/>
        <v>ŚREDNIE</v>
      </c>
      <c r="S24" s="28" t="str">
        <f t="shared" si="4"/>
        <v>Możliwe działania zapobiegające</v>
      </c>
    </row>
    <row r="25" spans="1:19" ht="45" x14ac:dyDescent="0.2">
      <c r="A25" s="131"/>
      <c r="B25" s="133"/>
      <c r="C25" s="134"/>
      <c r="D25" s="185"/>
      <c r="E25" s="24" t="s">
        <v>226</v>
      </c>
      <c r="F25" s="24" t="s">
        <v>227</v>
      </c>
      <c r="G25" s="47">
        <f t="shared" si="0"/>
        <v>0</v>
      </c>
      <c r="H25" s="24" t="s">
        <v>228</v>
      </c>
      <c r="I25" s="48">
        <f t="shared" si="1"/>
        <v>1</v>
      </c>
      <c r="J25" s="24" t="s">
        <v>229</v>
      </c>
      <c r="K25" s="48">
        <f t="shared" si="2"/>
        <v>1</v>
      </c>
      <c r="L25" s="48" t="s">
        <v>688</v>
      </c>
      <c r="M25" s="48">
        <f t="shared" si="7"/>
        <v>2</v>
      </c>
      <c r="N25" s="47" t="str">
        <f t="shared" si="16"/>
        <v>ŚREDNIE</v>
      </c>
      <c r="O25" s="24"/>
      <c r="P25" s="48">
        <f t="shared" si="3"/>
        <v>1</v>
      </c>
      <c r="Q25" s="61" t="s">
        <v>655</v>
      </c>
      <c r="R25" s="62" t="str">
        <f t="shared" si="6"/>
        <v>MAŁE</v>
      </c>
      <c r="S25" s="28" t="str">
        <f t="shared" si="4"/>
        <v>Akceptacja - nie są wymagane działania</v>
      </c>
    </row>
    <row r="26" spans="1:19" ht="60" x14ac:dyDescent="0.2">
      <c r="A26" s="131"/>
      <c r="B26" s="133"/>
      <c r="C26" s="134"/>
      <c r="D26" s="185"/>
      <c r="E26" s="24" t="s">
        <v>230</v>
      </c>
      <c r="F26" s="24" t="s">
        <v>231</v>
      </c>
      <c r="G26" s="47">
        <f t="shared" si="0"/>
        <v>0</v>
      </c>
      <c r="H26" s="24" t="s">
        <v>232</v>
      </c>
      <c r="I26" s="48">
        <f t="shared" si="1"/>
        <v>1</v>
      </c>
      <c r="J26" s="24" t="s">
        <v>233</v>
      </c>
      <c r="K26" s="48">
        <f t="shared" si="2"/>
        <v>1</v>
      </c>
      <c r="L26" s="48" t="s">
        <v>688</v>
      </c>
      <c r="M26" s="48">
        <f t="shared" ref="M26:M70" si="23">K26+I26+G26</f>
        <v>2</v>
      </c>
      <c r="N26" s="47" t="str">
        <f t="shared" si="16"/>
        <v>ŚREDNIE</v>
      </c>
      <c r="O26" s="24"/>
      <c r="P26" s="48">
        <f t="shared" si="3"/>
        <v>1</v>
      </c>
      <c r="Q26" s="61" t="s">
        <v>655</v>
      </c>
      <c r="R26" s="62" t="str">
        <f t="shared" si="6"/>
        <v>MAŁE</v>
      </c>
      <c r="S26" s="28" t="str">
        <f t="shared" si="4"/>
        <v>Akceptacja - nie są wymagane działania</v>
      </c>
    </row>
    <row r="27" spans="1:19" ht="60" x14ac:dyDescent="0.2">
      <c r="A27" s="131"/>
      <c r="B27" s="133"/>
      <c r="C27" s="134" t="s">
        <v>5</v>
      </c>
      <c r="D27" s="185"/>
      <c r="E27" s="24" t="s">
        <v>275</v>
      </c>
      <c r="F27" s="24" t="s">
        <v>276</v>
      </c>
      <c r="G27" s="47">
        <f t="shared" si="0"/>
        <v>1</v>
      </c>
      <c r="H27" s="24" t="s">
        <v>277</v>
      </c>
      <c r="I27" s="48">
        <f t="shared" si="1"/>
        <v>1</v>
      </c>
      <c r="J27" s="24" t="s">
        <v>278</v>
      </c>
      <c r="K27" s="48">
        <f t="shared" si="2"/>
        <v>1</v>
      </c>
      <c r="L27" s="48" t="s">
        <v>688</v>
      </c>
      <c r="M27" s="48">
        <f t="shared" ref="M27" si="24">IF(L27="TAK",3,K27+I27+G27)</f>
        <v>3</v>
      </c>
      <c r="N27" s="47" t="str">
        <f t="shared" si="16"/>
        <v>WYSOKIE</v>
      </c>
      <c r="O27" s="24"/>
      <c r="P27" s="48">
        <f t="shared" si="3"/>
        <v>1</v>
      </c>
      <c r="Q27" s="61" t="s">
        <v>655</v>
      </c>
      <c r="R27" s="62" t="str">
        <f t="shared" si="6"/>
        <v>ŚREDNIE</v>
      </c>
      <c r="S27" s="28" t="str">
        <f t="shared" si="4"/>
        <v>Możliwe działania zapobiegające</v>
      </c>
    </row>
    <row r="28" spans="1:19" ht="60" x14ac:dyDescent="0.2">
      <c r="A28" s="131"/>
      <c r="B28" s="133"/>
      <c r="C28" s="134"/>
      <c r="D28" s="185"/>
      <c r="E28" s="24" t="s">
        <v>279</v>
      </c>
      <c r="F28" s="24" t="s">
        <v>280</v>
      </c>
      <c r="G28" s="47">
        <f t="shared" si="0"/>
        <v>1</v>
      </c>
      <c r="H28" s="24" t="s">
        <v>281</v>
      </c>
      <c r="I28" s="48">
        <f t="shared" si="1"/>
        <v>1</v>
      </c>
      <c r="J28" s="24" t="s">
        <v>282</v>
      </c>
      <c r="K28" s="48">
        <f t="shared" si="2"/>
        <v>1</v>
      </c>
      <c r="L28" s="48" t="s">
        <v>688</v>
      </c>
      <c r="M28" s="48">
        <f t="shared" si="7"/>
        <v>3</v>
      </c>
      <c r="N28" s="47" t="str">
        <f t="shared" si="16"/>
        <v>WYSOKIE</v>
      </c>
      <c r="O28" s="24"/>
      <c r="P28" s="48">
        <f t="shared" si="3"/>
        <v>1</v>
      </c>
      <c r="Q28" s="61" t="s">
        <v>655</v>
      </c>
      <c r="R28" s="62" t="str">
        <f t="shared" si="6"/>
        <v>ŚREDNIE</v>
      </c>
      <c r="S28" s="28" t="str">
        <f t="shared" si="4"/>
        <v>Możliwe działania zapobiegające</v>
      </c>
    </row>
    <row r="29" spans="1:19" ht="45" x14ac:dyDescent="0.2">
      <c r="A29" s="131"/>
      <c r="B29" s="133"/>
      <c r="C29" s="134"/>
      <c r="D29" s="185"/>
      <c r="E29" s="24" t="s">
        <v>283</v>
      </c>
      <c r="F29" s="24" t="s">
        <v>284</v>
      </c>
      <c r="G29" s="47">
        <f t="shared" si="0"/>
        <v>0</v>
      </c>
      <c r="H29" s="24" t="s">
        <v>285</v>
      </c>
      <c r="I29" s="48">
        <f t="shared" si="1"/>
        <v>1</v>
      </c>
      <c r="J29" s="24" t="s">
        <v>286</v>
      </c>
      <c r="K29" s="48">
        <f t="shared" si="2"/>
        <v>1</v>
      </c>
      <c r="L29" s="48" t="s">
        <v>688</v>
      </c>
      <c r="M29" s="48">
        <f t="shared" ref="M29:M70" si="25">K29+I29+G29</f>
        <v>2</v>
      </c>
      <c r="N29" s="47" t="str">
        <f t="shared" si="16"/>
        <v>ŚREDNIE</v>
      </c>
      <c r="O29" s="24"/>
      <c r="P29" s="48">
        <f t="shared" si="3"/>
        <v>1</v>
      </c>
      <c r="Q29" s="61" t="s">
        <v>655</v>
      </c>
      <c r="R29" s="62" t="str">
        <f t="shared" si="6"/>
        <v>MAŁE</v>
      </c>
      <c r="S29" s="28" t="str">
        <f t="shared" si="4"/>
        <v>Akceptacja - nie są wymagane działania</v>
      </c>
    </row>
    <row r="30" spans="1:19" ht="60" x14ac:dyDescent="0.2">
      <c r="A30" s="131"/>
      <c r="B30" s="133"/>
      <c r="C30" s="134"/>
      <c r="D30" s="185"/>
      <c r="E30" s="24" t="s">
        <v>287</v>
      </c>
      <c r="F30" s="24" t="s">
        <v>288</v>
      </c>
      <c r="G30" s="47">
        <f t="shared" si="0"/>
        <v>1</v>
      </c>
      <c r="H30" s="24" t="s">
        <v>289</v>
      </c>
      <c r="I30" s="48">
        <f t="shared" si="1"/>
        <v>1</v>
      </c>
      <c r="J30" s="24" t="s">
        <v>290</v>
      </c>
      <c r="K30" s="48">
        <f t="shared" si="2"/>
        <v>1</v>
      </c>
      <c r="L30" s="48" t="s">
        <v>688</v>
      </c>
      <c r="M30" s="48">
        <f t="shared" ref="M30" si="26">IF(L30="TAK",3,K30+I30+G30)</f>
        <v>3</v>
      </c>
      <c r="N30" s="47" t="str">
        <f t="shared" si="16"/>
        <v>WYSOKIE</v>
      </c>
      <c r="O30" s="24"/>
      <c r="P30" s="48">
        <f t="shared" si="3"/>
        <v>1</v>
      </c>
      <c r="Q30" s="61" t="s">
        <v>655</v>
      </c>
      <c r="R30" s="62" t="str">
        <f t="shared" si="6"/>
        <v>ŚREDNIE</v>
      </c>
      <c r="S30" s="28" t="str">
        <f t="shared" si="4"/>
        <v>Możliwe działania zapobiegające</v>
      </c>
    </row>
    <row r="31" spans="1:19" ht="61" thickBot="1" x14ac:dyDescent="0.25">
      <c r="A31" s="135"/>
      <c r="B31" s="136"/>
      <c r="C31" s="175"/>
      <c r="D31" s="185"/>
      <c r="E31" s="34" t="s">
        <v>291</v>
      </c>
      <c r="F31" s="34" t="s">
        <v>292</v>
      </c>
      <c r="G31" s="49">
        <f t="shared" si="0"/>
        <v>0</v>
      </c>
      <c r="H31" s="34" t="s">
        <v>293</v>
      </c>
      <c r="I31" s="50">
        <f t="shared" si="1"/>
        <v>1</v>
      </c>
      <c r="J31" s="34" t="s">
        <v>294</v>
      </c>
      <c r="K31" s="50">
        <f t="shared" si="2"/>
        <v>1</v>
      </c>
      <c r="L31" s="48" t="s">
        <v>688</v>
      </c>
      <c r="M31" s="48">
        <f t="shared" si="7"/>
        <v>2</v>
      </c>
      <c r="N31" s="47" t="str">
        <f t="shared" si="16"/>
        <v>ŚREDNIE</v>
      </c>
      <c r="O31" s="34"/>
      <c r="P31" s="50">
        <f t="shared" si="3"/>
        <v>1</v>
      </c>
      <c r="Q31" s="63" t="s">
        <v>655</v>
      </c>
      <c r="R31" s="62" t="str">
        <f t="shared" si="6"/>
        <v>MAŁE</v>
      </c>
      <c r="S31" s="38" t="str">
        <f t="shared" si="4"/>
        <v>Akceptacja - nie są wymagane działania</v>
      </c>
    </row>
    <row r="32" spans="1:19" thickTop="1" x14ac:dyDescent="0.2">
      <c r="D32" s="185"/>
      <c r="L32" s="48" t="s">
        <v>688</v>
      </c>
      <c r="M32" s="48">
        <f t="shared" ref="M32:M70" si="27">K32+I32+G32</f>
        <v>0</v>
      </c>
      <c r="N32" s="47">
        <f t="shared" si="16"/>
        <v>0</v>
      </c>
      <c r="R32" s="62" t="str">
        <f t="shared" si="6"/>
        <v>MAŁE</v>
      </c>
    </row>
    <row r="33" spans="4:18" ht="15" x14ac:dyDescent="0.2">
      <c r="D33" s="185"/>
      <c r="L33" s="48" t="s">
        <v>688</v>
      </c>
      <c r="M33" s="48">
        <f t="shared" ref="M33" si="28">IF(L33="TAK",3,K33+I33+G33)</f>
        <v>0</v>
      </c>
      <c r="N33" s="47">
        <f t="shared" si="16"/>
        <v>0</v>
      </c>
      <c r="R33" s="62" t="str">
        <f t="shared" si="6"/>
        <v>MAŁE</v>
      </c>
    </row>
    <row r="34" spans="4:18" ht="15" x14ac:dyDescent="0.2">
      <c r="D34" s="185"/>
      <c r="L34" s="48" t="s">
        <v>688</v>
      </c>
      <c r="M34" s="48">
        <f t="shared" si="7"/>
        <v>0</v>
      </c>
      <c r="N34" s="47">
        <f t="shared" si="16"/>
        <v>0</v>
      </c>
      <c r="R34" s="62" t="str">
        <f t="shared" si="6"/>
        <v>MAŁE</v>
      </c>
    </row>
    <row r="35" spans="4:18" ht="15" x14ac:dyDescent="0.2">
      <c r="D35" s="185"/>
      <c r="L35" s="48" t="s">
        <v>688</v>
      </c>
      <c r="M35" s="48">
        <f t="shared" ref="M35:M70" si="29">K35+I35+G35</f>
        <v>0</v>
      </c>
      <c r="N35" s="47">
        <f t="shared" si="16"/>
        <v>0</v>
      </c>
      <c r="R35" s="62" t="str">
        <f t="shared" si="6"/>
        <v>MAŁE</v>
      </c>
    </row>
    <row r="36" spans="4:18" ht="15" x14ac:dyDescent="0.2">
      <c r="D36" s="185"/>
      <c r="L36" s="48" t="s">
        <v>688</v>
      </c>
      <c r="M36" s="48">
        <f t="shared" ref="M36" si="30">IF(L36="TAK",3,K36+I36+G36)</f>
        <v>0</v>
      </c>
      <c r="N36" s="47">
        <f t="shared" si="16"/>
        <v>0</v>
      </c>
      <c r="R36" s="62" t="str">
        <f t="shared" si="6"/>
        <v>MAŁE</v>
      </c>
    </row>
    <row r="37" spans="4:18" ht="15" x14ac:dyDescent="0.2">
      <c r="D37" s="185"/>
      <c r="L37" s="48" t="s">
        <v>688</v>
      </c>
      <c r="M37" s="48">
        <f t="shared" si="7"/>
        <v>0</v>
      </c>
      <c r="N37" s="47">
        <f t="shared" si="16"/>
        <v>0</v>
      </c>
      <c r="R37" s="62" t="str">
        <f t="shared" si="6"/>
        <v>MAŁE</v>
      </c>
    </row>
    <row r="38" spans="4:18" ht="15" x14ac:dyDescent="0.2">
      <c r="D38" s="185"/>
      <c r="L38" s="48" t="s">
        <v>688</v>
      </c>
      <c r="M38" s="48">
        <f t="shared" ref="M38:M70" si="31">K38+I38+G38</f>
        <v>0</v>
      </c>
      <c r="N38" s="47">
        <f t="shared" si="16"/>
        <v>0</v>
      </c>
      <c r="R38" s="62" t="str">
        <f t="shared" si="6"/>
        <v>MAŁE</v>
      </c>
    </row>
    <row r="39" spans="4:18" ht="15" x14ac:dyDescent="0.2">
      <c r="D39" s="185"/>
      <c r="L39" s="48" t="s">
        <v>688</v>
      </c>
      <c r="M39" s="48">
        <f t="shared" ref="M39" si="32">IF(L39="TAK",3,K39+I39+G39)</f>
        <v>0</v>
      </c>
      <c r="N39" s="47">
        <f t="shared" si="16"/>
        <v>0</v>
      </c>
      <c r="R39" s="62" t="str">
        <f t="shared" si="6"/>
        <v>MAŁE</v>
      </c>
    </row>
    <row r="40" spans="4:18" ht="15" x14ac:dyDescent="0.2">
      <c r="D40" s="185"/>
      <c r="L40" s="48" t="s">
        <v>688</v>
      </c>
      <c r="M40" s="48">
        <f t="shared" si="7"/>
        <v>0</v>
      </c>
      <c r="N40" s="47">
        <f t="shared" si="16"/>
        <v>0</v>
      </c>
      <c r="R40" s="62" t="str">
        <f t="shared" si="6"/>
        <v>MAŁE</v>
      </c>
    </row>
    <row r="41" spans="4:18" ht="15" x14ac:dyDescent="0.2">
      <c r="D41" s="185"/>
      <c r="L41" s="48" t="s">
        <v>688</v>
      </c>
      <c r="M41" s="48">
        <f t="shared" ref="M41:M70" si="33">K41+I41+G41</f>
        <v>0</v>
      </c>
      <c r="N41" s="47">
        <f t="shared" si="16"/>
        <v>0</v>
      </c>
      <c r="R41" s="62" t="str">
        <f t="shared" si="6"/>
        <v>MAŁE</v>
      </c>
    </row>
    <row r="42" spans="4:18" ht="15" x14ac:dyDescent="0.2">
      <c r="D42" s="185"/>
      <c r="L42" s="48" t="s">
        <v>688</v>
      </c>
      <c r="M42" s="48">
        <f t="shared" ref="M42" si="34">IF(L42="TAK",3,K42+I42+G42)</f>
        <v>0</v>
      </c>
      <c r="N42" s="47">
        <f t="shared" si="16"/>
        <v>0</v>
      </c>
      <c r="R42" s="62" t="str">
        <f t="shared" si="6"/>
        <v>MAŁE</v>
      </c>
    </row>
    <row r="43" spans="4:18" ht="15" x14ac:dyDescent="0.2">
      <c r="D43" s="185"/>
      <c r="L43" s="48" t="s">
        <v>688</v>
      </c>
      <c r="M43" s="48">
        <f t="shared" si="7"/>
        <v>0</v>
      </c>
      <c r="N43" s="47">
        <f t="shared" si="16"/>
        <v>0</v>
      </c>
      <c r="R43" s="62" t="str">
        <f t="shared" si="6"/>
        <v>MAŁE</v>
      </c>
    </row>
    <row r="44" spans="4:18" ht="15" x14ac:dyDescent="0.2">
      <c r="D44" s="185"/>
      <c r="L44" s="48" t="s">
        <v>688</v>
      </c>
      <c r="M44" s="48">
        <f t="shared" ref="M44:M70" si="35">K44+I44+G44</f>
        <v>0</v>
      </c>
      <c r="N44" s="47">
        <f t="shared" si="16"/>
        <v>0</v>
      </c>
      <c r="R44" s="62" t="str">
        <f t="shared" si="6"/>
        <v>MAŁE</v>
      </c>
    </row>
    <row r="45" spans="4:18" ht="15" x14ac:dyDescent="0.2">
      <c r="D45" s="185"/>
      <c r="L45" s="48" t="s">
        <v>688</v>
      </c>
      <c r="M45" s="48">
        <f t="shared" ref="M45" si="36">IF(L45="TAK",3,K45+I45+G45)</f>
        <v>0</v>
      </c>
      <c r="N45" s="47">
        <f t="shared" si="16"/>
        <v>0</v>
      </c>
      <c r="R45" s="62" t="str">
        <f t="shared" si="6"/>
        <v>MAŁE</v>
      </c>
    </row>
    <row r="46" spans="4:18" ht="15" x14ac:dyDescent="0.2">
      <c r="D46" s="185"/>
      <c r="L46" s="48" t="s">
        <v>688</v>
      </c>
      <c r="M46" s="48">
        <f t="shared" si="7"/>
        <v>0</v>
      </c>
      <c r="N46" s="47">
        <f t="shared" si="16"/>
        <v>0</v>
      </c>
      <c r="R46" s="62" t="str">
        <f t="shared" si="6"/>
        <v>MAŁE</v>
      </c>
    </row>
    <row r="47" spans="4:18" ht="15" x14ac:dyDescent="0.2">
      <c r="D47" s="185"/>
      <c r="L47" s="48" t="s">
        <v>688</v>
      </c>
      <c r="M47" s="48">
        <f t="shared" ref="M47:M70" si="37">K47+I47+G47</f>
        <v>0</v>
      </c>
      <c r="N47" s="47">
        <f t="shared" si="16"/>
        <v>0</v>
      </c>
      <c r="R47" s="62" t="str">
        <f t="shared" si="6"/>
        <v>MAŁE</v>
      </c>
    </row>
    <row r="48" spans="4:18" ht="15" x14ac:dyDescent="0.2">
      <c r="D48" s="185"/>
      <c r="L48" s="48" t="s">
        <v>688</v>
      </c>
      <c r="M48" s="48">
        <f t="shared" ref="M48" si="38">IF(L48="TAK",3,K48+I48+G48)</f>
        <v>0</v>
      </c>
      <c r="N48" s="47">
        <f t="shared" si="16"/>
        <v>0</v>
      </c>
      <c r="R48" s="62" t="str">
        <f t="shared" si="6"/>
        <v>MAŁE</v>
      </c>
    </row>
    <row r="49" spans="4:18" ht="15" x14ac:dyDescent="0.2">
      <c r="D49" s="185"/>
      <c r="L49" s="48" t="s">
        <v>688</v>
      </c>
      <c r="M49" s="48">
        <f t="shared" si="7"/>
        <v>0</v>
      </c>
      <c r="N49" s="47">
        <f t="shared" si="16"/>
        <v>0</v>
      </c>
      <c r="R49" s="62" t="str">
        <f t="shared" si="6"/>
        <v>MAŁE</v>
      </c>
    </row>
    <row r="50" spans="4:18" ht="15" x14ac:dyDescent="0.2">
      <c r="D50" s="185"/>
      <c r="L50" s="48" t="s">
        <v>688</v>
      </c>
      <c r="M50" s="48">
        <f t="shared" ref="M50:M70" si="39">K50+I50+G50</f>
        <v>0</v>
      </c>
      <c r="N50" s="47">
        <f t="shared" si="16"/>
        <v>0</v>
      </c>
      <c r="R50" s="62" t="str">
        <f t="shared" si="6"/>
        <v>MAŁE</v>
      </c>
    </row>
    <row r="51" spans="4:18" ht="15" x14ac:dyDescent="0.2">
      <c r="D51" s="185"/>
      <c r="L51" s="48" t="s">
        <v>688</v>
      </c>
      <c r="M51" s="48">
        <f t="shared" ref="M51" si="40">IF(L51="TAK",3,K51+I51+G51)</f>
        <v>0</v>
      </c>
      <c r="N51" s="47">
        <f t="shared" si="16"/>
        <v>0</v>
      </c>
      <c r="R51" s="62" t="str">
        <f t="shared" si="6"/>
        <v>MAŁE</v>
      </c>
    </row>
    <row r="52" spans="4:18" ht="15" x14ac:dyDescent="0.2">
      <c r="D52" s="185"/>
      <c r="L52" s="48" t="s">
        <v>688</v>
      </c>
      <c r="M52" s="48">
        <f t="shared" si="7"/>
        <v>0</v>
      </c>
      <c r="N52" s="47">
        <f t="shared" si="16"/>
        <v>0</v>
      </c>
      <c r="R52" s="62" t="str">
        <f t="shared" si="6"/>
        <v>MAŁE</v>
      </c>
    </row>
    <row r="53" spans="4:18" ht="15" x14ac:dyDescent="0.2">
      <c r="D53" s="185"/>
      <c r="L53" s="48" t="s">
        <v>688</v>
      </c>
      <c r="M53" s="48">
        <f t="shared" ref="M53:M70" si="41">K53+I53+G53</f>
        <v>0</v>
      </c>
      <c r="N53" s="47">
        <f t="shared" si="16"/>
        <v>0</v>
      </c>
      <c r="R53" s="62" t="str">
        <f t="shared" si="6"/>
        <v>MAŁE</v>
      </c>
    </row>
    <row r="54" spans="4:18" ht="15" x14ac:dyDescent="0.2">
      <c r="D54" s="185"/>
      <c r="L54" s="48" t="s">
        <v>688</v>
      </c>
      <c r="M54" s="48">
        <f t="shared" ref="M54" si="42">IF(L54="TAK",3,K54+I54+G54)</f>
        <v>0</v>
      </c>
      <c r="N54" s="47">
        <f t="shared" si="16"/>
        <v>0</v>
      </c>
      <c r="R54" s="62" t="str">
        <f t="shared" si="6"/>
        <v>MAŁE</v>
      </c>
    </row>
    <row r="55" spans="4:18" ht="15" x14ac:dyDescent="0.2">
      <c r="D55" s="185"/>
      <c r="L55" s="48" t="s">
        <v>688</v>
      </c>
      <c r="M55" s="48">
        <f t="shared" si="7"/>
        <v>0</v>
      </c>
      <c r="N55" s="47">
        <f t="shared" si="16"/>
        <v>0</v>
      </c>
      <c r="R55" s="62" t="str">
        <f t="shared" si="6"/>
        <v>MAŁE</v>
      </c>
    </row>
    <row r="56" spans="4:18" ht="15" x14ac:dyDescent="0.2">
      <c r="D56" s="185"/>
      <c r="L56" s="48" t="s">
        <v>688</v>
      </c>
      <c r="M56" s="48">
        <f t="shared" ref="M56:M70" si="43">K56+I56+G56</f>
        <v>0</v>
      </c>
      <c r="N56" s="47">
        <f t="shared" si="16"/>
        <v>0</v>
      </c>
      <c r="R56" s="62" t="str">
        <f t="shared" si="6"/>
        <v>MAŁE</v>
      </c>
    </row>
    <row r="57" spans="4:18" ht="15" x14ac:dyDescent="0.2">
      <c r="D57" s="185"/>
      <c r="L57" s="48" t="s">
        <v>688</v>
      </c>
      <c r="M57" s="48">
        <f t="shared" ref="M57" si="44">IF(L57="TAK",3,K57+I57+G57)</f>
        <v>0</v>
      </c>
      <c r="N57" s="47">
        <f t="shared" si="16"/>
        <v>0</v>
      </c>
      <c r="R57" s="62" t="str">
        <f t="shared" si="6"/>
        <v>MAŁE</v>
      </c>
    </row>
    <row r="58" spans="4:18" ht="15" x14ac:dyDescent="0.2">
      <c r="D58" s="185"/>
      <c r="L58" s="48" t="s">
        <v>688</v>
      </c>
      <c r="M58" s="48">
        <f t="shared" si="7"/>
        <v>0</v>
      </c>
      <c r="N58" s="47">
        <f t="shared" si="16"/>
        <v>0</v>
      </c>
      <c r="R58" s="62" t="str">
        <f t="shared" si="6"/>
        <v>MAŁE</v>
      </c>
    </row>
    <row r="59" spans="4:18" ht="15" x14ac:dyDescent="0.2">
      <c r="D59" s="185"/>
      <c r="L59" s="48" t="s">
        <v>688</v>
      </c>
      <c r="M59" s="48">
        <f t="shared" ref="M59:M70" si="45">K59+I59+G59</f>
        <v>0</v>
      </c>
      <c r="N59" s="47">
        <f t="shared" si="16"/>
        <v>0</v>
      </c>
      <c r="R59" s="62" t="str">
        <f t="shared" si="6"/>
        <v>MAŁE</v>
      </c>
    </row>
    <row r="60" spans="4:18" ht="15" x14ac:dyDescent="0.2">
      <c r="D60" s="185"/>
      <c r="L60" s="48" t="s">
        <v>688</v>
      </c>
      <c r="M60" s="48">
        <f t="shared" ref="M60" si="46">IF(L60="TAK",3,K60+I60+G60)</f>
        <v>0</v>
      </c>
      <c r="N60" s="47">
        <f t="shared" si="16"/>
        <v>0</v>
      </c>
      <c r="R60" s="62" t="str">
        <f t="shared" si="6"/>
        <v>MAŁE</v>
      </c>
    </row>
    <row r="61" spans="4:18" ht="15" x14ac:dyDescent="0.2">
      <c r="D61" s="185"/>
      <c r="L61" s="48" t="s">
        <v>688</v>
      </c>
      <c r="M61" s="48">
        <f t="shared" si="7"/>
        <v>0</v>
      </c>
      <c r="N61" s="47">
        <f t="shared" si="16"/>
        <v>0</v>
      </c>
      <c r="R61" s="62" t="str">
        <f t="shared" si="6"/>
        <v>MAŁE</v>
      </c>
    </row>
    <row r="62" spans="4:18" ht="15" x14ac:dyDescent="0.2">
      <c r="D62" s="185"/>
      <c r="L62" s="48" t="s">
        <v>688</v>
      </c>
      <c r="M62" s="48">
        <f t="shared" ref="M62:M70" si="47">K62+I62+G62</f>
        <v>0</v>
      </c>
      <c r="N62" s="47">
        <f t="shared" si="16"/>
        <v>0</v>
      </c>
      <c r="R62" s="62" t="str">
        <f t="shared" si="6"/>
        <v>MAŁE</v>
      </c>
    </row>
    <row r="63" spans="4:18" ht="15" x14ac:dyDescent="0.2">
      <c r="D63" s="185"/>
      <c r="L63" s="48" t="s">
        <v>688</v>
      </c>
      <c r="M63" s="48">
        <f t="shared" ref="M63" si="48">IF(L63="TAK",3,K63+I63+G63)</f>
        <v>0</v>
      </c>
      <c r="N63" s="47">
        <f t="shared" si="16"/>
        <v>0</v>
      </c>
      <c r="R63" s="62" t="str">
        <f t="shared" si="6"/>
        <v>MAŁE</v>
      </c>
    </row>
    <row r="64" spans="4:18" ht="15" x14ac:dyDescent="0.2">
      <c r="D64" s="185"/>
      <c r="L64" s="48" t="s">
        <v>688</v>
      </c>
      <c r="M64" s="48">
        <f t="shared" si="7"/>
        <v>0</v>
      </c>
      <c r="N64" s="47">
        <f t="shared" si="16"/>
        <v>0</v>
      </c>
      <c r="R64" s="62" t="str">
        <f t="shared" si="6"/>
        <v>MAŁE</v>
      </c>
    </row>
    <row r="65" spans="4:18" ht="15" x14ac:dyDescent="0.2">
      <c r="D65" s="185"/>
      <c r="L65" s="48" t="s">
        <v>688</v>
      </c>
      <c r="M65" s="48">
        <f t="shared" ref="M65:M70" si="49">K65+I65+G65</f>
        <v>0</v>
      </c>
      <c r="N65" s="47">
        <f t="shared" si="16"/>
        <v>0</v>
      </c>
      <c r="R65" s="62" t="str">
        <f t="shared" si="6"/>
        <v>MAŁE</v>
      </c>
    </row>
    <row r="66" spans="4:18" ht="15" x14ac:dyDescent="0.2">
      <c r="D66" s="185"/>
      <c r="L66" s="48" t="s">
        <v>688</v>
      </c>
      <c r="M66" s="48">
        <f t="shared" ref="M66" si="50">IF(L66="TAK",3,K66+I66+G66)</f>
        <v>0</v>
      </c>
      <c r="N66" s="47">
        <f t="shared" si="16"/>
        <v>0</v>
      </c>
      <c r="R66" s="62" t="str">
        <f t="shared" si="6"/>
        <v>MAŁE</v>
      </c>
    </row>
    <row r="67" spans="4:18" x14ac:dyDescent="0.2">
      <c r="D67" s="185"/>
      <c r="L67" s="48" t="s">
        <v>688</v>
      </c>
      <c r="M67" s="48">
        <f t="shared" si="7"/>
        <v>0</v>
      </c>
      <c r="N67" s="47">
        <f t="shared" si="16"/>
        <v>0</v>
      </c>
    </row>
    <row r="68" spans="4:18" x14ac:dyDescent="0.2">
      <c r="D68" s="185"/>
      <c r="L68" s="48" t="s">
        <v>688</v>
      </c>
      <c r="M68" s="48">
        <f t="shared" ref="M68:M70" si="51">K68+I68+G68</f>
        <v>0</v>
      </c>
      <c r="N68" s="47">
        <f t="shared" si="16"/>
        <v>0</v>
      </c>
    </row>
    <row r="69" spans="4:18" x14ac:dyDescent="0.2">
      <c r="D69" s="185"/>
      <c r="L69" s="48" t="s">
        <v>688</v>
      </c>
      <c r="M69" s="48">
        <f t="shared" ref="M69:M70" si="52">IF(L69="TAK",3,K69+I69+G69)</f>
        <v>0</v>
      </c>
      <c r="N69" s="47">
        <f t="shared" si="16"/>
        <v>0</v>
      </c>
    </row>
    <row r="70" spans="4:18" ht="17" thickBot="1" x14ac:dyDescent="0.25">
      <c r="D70" s="186"/>
      <c r="L70" s="48" t="s">
        <v>688</v>
      </c>
      <c r="M70" s="48">
        <f t="shared" si="52"/>
        <v>0</v>
      </c>
      <c r="N70" s="49">
        <f t="shared" si="16"/>
        <v>0</v>
      </c>
    </row>
    <row r="71" spans="4:18" ht="17" thickTop="1" x14ac:dyDescent="0.2"/>
  </sheetData>
  <mergeCells count="11">
    <mergeCell ref="D2:D70"/>
    <mergeCell ref="A18:A31"/>
    <mergeCell ref="B18:B31"/>
    <mergeCell ref="C18:C26"/>
    <mergeCell ref="C27:C31"/>
    <mergeCell ref="A2:A9"/>
    <mergeCell ref="B2:B9"/>
    <mergeCell ref="C2:C9"/>
    <mergeCell ref="A10:A17"/>
    <mergeCell ref="B10:B17"/>
    <mergeCell ref="C10:C17"/>
  </mergeCells>
  <conditionalFormatting sqref="Q1:Q31">
    <cfRule type="containsText" dxfId="89" priority="33" operator="containsText" text="WYSOKIE">
      <formula>NOT(ISERROR(SEARCH("WYSOKIE",Q1)))</formula>
    </cfRule>
    <cfRule type="containsText" dxfId="88" priority="34" operator="containsText" text="ŚREDNIE">
      <formula>NOT(ISERROR(SEARCH("ŚREDNIE",Q1)))</formula>
    </cfRule>
    <cfRule type="containsText" dxfId="87" priority="35"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41" priority="4" operator="containsText" text="ŚREDNIE">
      <formula>NOT(ISERROR(SEARCH("ŚREDNIE",N2)))</formula>
    </cfRule>
    <cfRule type="containsText" dxfId="40" priority="5" operator="containsText" text="WYSOKIE">
      <formula>NOT(ISERROR(SEARCH("WYSOKIE",N2)))</formula>
    </cfRule>
    <cfRule type="containsText" dxfId="39"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23" priority="1" operator="containsText" text="WYSOKIE">
      <formula>NOT(ISERROR(SEARCH("WYSOKIE",R1)))</formula>
    </cfRule>
    <cfRule type="containsText" dxfId="22" priority="2" operator="containsText" text="ŚREDNIE">
      <formula>NOT(ISERROR(SEARCH("ŚREDNIE",R1)))</formula>
    </cfRule>
  </conditionalFormatting>
  <conditionalFormatting sqref="R2:R66">
    <cfRule type="containsText" dxfId="21" priority="3" operator="containsText" text="MAŁE">
      <formula>NOT(ISERROR(SEARCH("MAŁE",R2)))</formula>
    </cfRule>
  </conditionalFormatting>
  <dataValidations count="1">
    <dataValidation type="list" showInputMessage="1" showErrorMessage="1" errorTitle="Błędne dane" error="Wartość danych spoza zakresu" sqref="Q2:Q31" xr:uid="{0FC12364-ACB0-483B-ADEA-1DC311C2097C}">
      <formula1>"MAŁE,ŚREDNIE,WYSOKIE"</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84111-67C8-4211-9254-1CC1A94EB318}">
  <dimension ref="A1:S71"/>
  <sheetViews>
    <sheetView topLeftCell="F1" workbookViewId="0">
      <selection activeCell="R1" sqref="R1:R1048576"/>
    </sheetView>
  </sheetViews>
  <sheetFormatPr baseColWidth="10" defaultColWidth="8.83203125" defaultRowHeight="16" x14ac:dyDescent="0.2"/>
  <cols>
    <col min="3" max="3" width="19.33203125" customWidth="1"/>
    <col min="4" max="4" width="37" style="29" customWidth="1"/>
    <col min="5" max="5" width="29" customWidth="1"/>
    <col min="6" max="6" width="33.83203125" customWidth="1"/>
    <col min="8" max="8" width="34.5" customWidth="1"/>
    <col min="10" max="10" width="37.83203125" customWidth="1"/>
    <col min="12" max="12" width="22.33203125" style="29" customWidth="1"/>
    <col min="13" max="14" width="10.5" style="29"/>
    <col min="18" max="18" width="10.33203125" customWidth="1"/>
    <col min="19" max="19" width="26.83203125" customWidth="1"/>
  </cols>
  <sheetData>
    <row r="1" spans="1:19" s="51" customFormat="1" ht="47.25" customHeight="1" thickTop="1" thickBot="1" x14ac:dyDescent="0.25">
      <c r="A1" s="54" t="s">
        <v>0</v>
      </c>
      <c r="B1" s="55" t="s">
        <v>657</v>
      </c>
      <c r="C1" s="55" t="s">
        <v>1</v>
      </c>
      <c r="D1" s="55" t="s">
        <v>689</v>
      </c>
      <c r="E1" s="56" t="s">
        <v>58</v>
      </c>
      <c r="F1" s="56" t="s">
        <v>59</v>
      </c>
      <c r="G1" s="56"/>
      <c r="H1" s="56" t="s">
        <v>60</v>
      </c>
      <c r="I1" s="56"/>
      <c r="J1" s="56" t="s">
        <v>61</v>
      </c>
      <c r="K1" s="57"/>
      <c r="L1" s="57" t="s">
        <v>687</v>
      </c>
      <c r="M1" s="57"/>
      <c r="N1" s="57" t="s">
        <v>650</v>
      </c>
      <c r="O1" s="56" t="s">
        <v>652</v>
      </c>
      <c r="P1" s="56"/>
      <c r="Q1" s="58" t="s">
        <v>653</v>
      </c>
      <c r="R1" s="59" t="s">
        <v>654</v>
      </c>
      <c r="S1" s="60" t="s">
        <v>656</v>
      </c>
    </row>
    <row r="2" spans="1:19" ht="76" thickTop="1" x14ac:dyDescent="0.2">
      <c r="A2" s="177">
        <v>14</v>
      </c>
      <c r="B2" s="143" t="s">
        <v>51</v>
      </c>
      <c r="C2" s="143" t="s">
        <v>345</v>
      </c>
      <c r="D2" s="184" t="s">
        <v>690</v>
      </c>
      <c r="E2" s="75" t="s">
        <v>346</v>
      </c>
      <c r="F2" s="75" t="s">
        <v>347</v>
      </c>
      <c r="G2" s="76">
        <f t="shared" ref="G2:G10" si="0">IF(OR(LEFT(F2,3)="Tak",LEFT(F2,3)="Moż"),1,0)</f>
        <v>0</v>
      </c>
      <c r="H2" s="75" t="s">
        <v>348</v>
      </c>
      <c r="I2" s="77">
        <f t="shared" ref="I2:I10" si="1">IF(OR(LEFT(H2,3)="Tak",LEFT(H2,3)="Moż"),1,0)</f>
        <v>0</v>
      </c>
      <c r="J2" s="75" t="s">
        <v>349</v>
      </c>
      <c r="K2" s="77">
        <f t="shared" ref="K2:K10" si="2">IF(OR(LEFT(J2,3)="Tak",LEFT(J2,3)="Moż"),1,0)</f>
        <v>1</v>
      </c>
      <c r="L2" s="48" t="s">
        <v>688</v>
      </c>
      <c r="M2" s="48">
        <f>IF(L2="TAK",3,K2+I2+G2)</f>
        <v>1</v>
      </c>
      <c r="N2" s="47" t="str">
        <f>IF(M2=1,"MAŁE",IF(M2=2,"ŚREDNIE",IF(M2=3,"WYSOKIE",)))</f>
        <v>MAŁE</v>
      </c>
      <c r="O2" s="75"/>
      <c r="P2" s="77">
        <f t="shared" ref="P2:P10" si="3">IF(Q2="MAŁE",1,IF(Q2="ŚREDNIE",2,IF(Q2="WYSOKIE",3,"BŁĄD")))</f>
        <v>1</v>
      </c>
      <c r="Q2" s="78" t="s">
        <v>655</v>
      </c>
      <c r="R2" s="62" t="str">
        <f>IF((M2*P2)&lt;=2,"MAŁE",IF((M2*P2)&lt;6,"ŚREDNIE",IF((M2*P2)&gt;=6,"WYSOKIE")))</f>
        <v>MAŁE</v>
      </c>
      <c r="S2" s="79" t="str">
        <f t="shared" ref="S2:S10" si="4">IF(R2="MAŁE","Akceptacja - nie są wymagane działania",IF(R2="ŚREDNIE","Możliwe działania zapobiegające",IF(R2="WYSOKIE","Wskaż działania zapobiegające ryzyku",0)))</f>
        <v>Akceptacja - nie są wymagane działania</v>
      </c>
    </row>
    <row r="3" spans="1:19" ht="60" x14ac:dyDescent="0.2">
      <c r="A3" s="178"/>
      <c r="B3" s="140"/>
      <c r="C3" s="140"/>
      <c r="D3" s="185"/>
      <c r="E3" s="24" t="s">
        <v>350</v>
      </c>
      <c r="F3" s="24" t="s">
        <v>351</v>
      </c>
      <c r="G3" s="25">
        <f t="shared" si="0"/>
        <v>0</v>
      </c>
      <c r="H3" s="24" t="s">
        <v>352</v>
      </c>
      <c r="I3" s="26">
        <f t="shared" si="1"/>
        <v>1</v>
      </c>
      <c r="J3" s="24" t="s">
        <v>353</v>
      </c>
      <c r="K3" s="26">
        <f t="shared" si="2"/>
        <v>1</v>
      </c>
      <c r="L3" s="48" t="s">
        <v>688</v>
      </c>
      <c r="M3" s="48">
        <f>IF(L3="TAK",3,K3+I3+G3)</f>
        <v>2</v>
      </c>
      <c r="N3" s="47" t="str">
        <f t="shared" ref="N3:N11" si="5">IF((G3=1)+(I3=1)+(K3=1)=1,"MAŁE",IF((G3=1)+(I3=1)+(K3=1)=2,"ŚREDNIE",IF((G3=1)+(I3=1)+(K3=1)=3,"WYSOKIE",)))</f>
        <v>ŚREDNIE</v>
      </c>
      <c r="O3" s="24"/>
      <c r="P3" s="26">
        <f t="shared" si="3"/>
        <v>1</v>
      </c>
      <c r="Q3" s="27" t="s">
        <v>655</v>
      </c>
      <c r="R3" s="62" t="str">
        <f t="shared" ref="R3:R66" si="6">IF((M3*P3)&lt;=2,"MAŁE",IF((M3*P3)&lt;6,"ŚREDNIE",IF((M3*P3)&gt;=6,"WYSOKIE")))</f>
        <v>MAŁE</v>
      </c>
      <c r="S3" s="28" t="str">
        <f t="shared" si="4"/>
        <v>Akceptacja - nie są wymagane działania</v>
      </c>
    </row>
    <row r="4" spans="1:19" ht="60" x14ac:dyDescent="0.2">
      <c r="A4" s="178"/>
      <c r="B4" s="140"/>
      <c r="C4" s="140"/>
      <c r="D4" s="185"/>
      <c r="E4" s="24" t="s">
        <v>354</v>
      </c>
      <c r="F4" s="24" t="s">
        <v>355</v>
      </c>
      <c r="G4" s="25">
        <f t="shared" si="0"/>
        <v>0</v>
      </c>
      <c r="H4" s="24" t="s">
        <v>356</v>
      </c>
      <c r="I4" s="26">
        <f t="shared" si="1"/>
        <v>0</v>
      </c>
      <c r="J4" s="24" t="s">
        <v>357</v>
      </c>
      <c r="K4" s="26">
        <f t="shared" si="2"/>
        <v>1</v>
      </c>
      <c r="L4" s="48" t="s">
        <v>688</v>
      </c>
      <c r="M4" s="48">
        <f t="shared" ref="M4:M67" si="7">IF(L4="TAK",3,K4+I4+G4)</f>
        <v>1</v>
      </c>
      <c r="N4" s="47" t="str">
        <f t="shared" si="5"/>
        <v>MAŁE</v>
      </c>
      <c r="O4" s="24"/>
      <c r="P4" s="26">
        <f t="shared" si="3"/>
        <v>1</v>
      </c>
      <c r="Q4" s="27" t="s">
        <v>655</v>
      </c>
      <c r="R4" s="62" t="str">
        <f t="shared" si="6"/>
        <v>MAŁE</v>
      </c>
      <c r="S4" s="28" t="str">
        <f t="shared" si="4"/>
        <v>Akceptacja - nie są wymagane działania</v>
      </c>
    </row>
    <row r="5" spans="1:19" ht="75" x14ac:dyDescent="0.2">
      <c r="A5" s="178"/>
      <c r="B5" s="140"/>
      <c r="C5" s="140" t="s">
        <v>358</v>
      </c>
      <c r="D5" s="185"/>
      <c r="E5" s="24" t="s">
        <v>359</v>
      </c>
      <c r="F5" s="24" t="s">
        <v>360</v>
      </c>
      <c r="G5" s="25">
        <f t="shared" si="0"/>
        <v>0</v>
      </c>
      <c r="H5" s="24" t="s">
        <v>361</v>
      </c>
      <c r="I5" s="26">
        <f t="shared" si="1"/>
        <v>1</v>
      </c>
      <c r="J5" s="24" t="s">
        <v>362</v>
      </c>
      <c r="K5" s="26">
        <f t="shared" si="2"/>
        <v>1</v>
      </c>
      <c r="L5" s="48" t="s">
        <v>688</v>
      </c>
      <c r="M5" s="48">
        <f t="shared" ref="M5:M36" si="8">K5+I5+G5</f>
        <v>2</v>
      </c>
      <c r="N5" s="47" t="str">
        <f t="shared" si="5"/>
        <v>ŚREDNIE</v>
      </c>
      <c r="O5" s="24"/>
      <c r="P5" s="26">
        <f t="shared" si="3"/>
        <v>1</v>
      </c>
      <c r="Q5" s="27" t="s">
        <v>655</v>
      </c>
      <c r="R5" s="62" t="str">
        <f t="shared" si="6"/>
        <v>MAŁE</v>
      </c>
      <c r="S5" s="28" t="str">
        <f t="shared" si="4"/>
        <v>Akceptacja - nie są wymagane działania</v>
      </c>
    </row>
    <row r="6" spans="1:19" ht="75" x14ac:dyDescent="0.2">
      <c r="A6" s="178"/>
      <c r="B6" s="140"/>
      <c r="C6" s="140"/>
      <c r="D6" s="185"/>
      <c r="E6" s="24" t="s">
        <v>363</v>
      </c>
      <c r="F6" s="24" t="s">
        <v>364</v>
      </c>
      <c r="G6" s="25">
        <f t="shared" si="0"/>
        <v>0</v>
      </c>
      <c r="H6" s="24" t="s">
        <v>365</v>
      </c>
      <c r="I6" s="26">
        <f t="shared" si="1"/>
        <v>1</v>
      </c>
      <c r="J6" s="24" t="s">
        <v>366</v>
      </c>
      <c r="K6" s="26">
        <f t="shared" si="2"/>
        <v>1</v>
      </c>
      <c r="L6" s="48" t="s">
        <v>688</v>
      </c>
      <c r="M6" s="48">
        <f t="shared" ref="M6" si="9">IF(L6="TAK",3,K6+I6+G6)</f>
        <v>2</v>
      </c>
      <c r="N6" s="47" t="str">
        <f t="shared" si="5"/>
        <v>ŚREDNIE</v>
      </c>
      <c r="O6" s="24"/>
      <c r="P6" s="26">
        <f t="shared" si="3"/>
        <v>1</v>
      </c>
      <c r="Q6" s="27" t="s">
        <v>655</v>
      </c>
      <c r="R6" s="62" t="str">
        <f t="shared" si="6"/>
        <v>MAŁE</v>
      </c>
      <c r="S6" s="28" t="str">
        <f t="shared" si="4"/>
        <v>Akceptacja - nie są wymagane działania</v>
      </c>
    </row>
    <row r="7" spans="1:19" ht="60" x14ac:dyDescent="0.2">
      <c r="A7" s="178"/>
      <c r="B7" s="140"/>
      <c r="C7" s="140"/>
      <c r="D7" s="185"/>
      <c r="E7" s="24" t="s">
        <v>367</v>
      </c>
      <c r="F7" s="24" t="s">
        <v>368</v>
      </c>
      <c r="G7" s="25">
        <f t="shared" si="0"/>
        <v>0</v>
      </c>
      <c r="H7" s="24" t="s">
        <v>369</v>
      </c>
      <c r="I7" s="26">
        <f t="shared" si="1"/>
        <v>0</v>
      </c>
      <c r="J7" s="24" t="s">
        <v>370</v>
      </c>
      <c r="K7" s="26">
        <f t="shared" si="2"/>
        <v>1</v>
      </c>
      <c r="L7" s="48" t="s">
        <v>688</v>
      </c>
      <c r="M7" s="48">
        <f t="shared" si="7"/>
        <v>1</v>
      </c>
      <c r="N7" s="47" t="str">
        <f t="shared" si="5"/>
        <v>MAŁE</v>
      </c>
      <c r="O7" s="24"/>
      <c r="P7" s="26">
        <f t="shared" si="3"/>
        <v>1</v>
      </c>
      <c r="Q7" s="27" t="s">
        <v>655</v>
      </c>
      <c r="R7" s="62" t="str">
        <f t="shared" si="6"/>
        <v>MAŁE</v>
      </c>
      <c r="S7" s="28" t="str">
        <f t="shared" si="4"/>
        <v>Akceptacja - nie są wymagane działania</v>
      </c>
    </row>
    <row r="8" spans="1:19" ht="75" x14ac:dyDescent="0.2">
      <c r="A8" s="178"/>
      <c r="B8" s="140"/>
      <c r="C8" s="140" t="s">
        <v>52</v>
      </c>
      <c r="D8" s="185"/>
      <c r="E8" s="24" t="s">
        <v>371</v>
      </c>
      <c r="F8" s="24" t="s">
        <v>372</v>
      </c>
      <c r="G8" s="25">
        <f t="shared" si="0"/>
        <v>0</v>
      </c>
      <c r="H8" s="24" t="s">
        <v>373</v>
      </c>
      <c r="I8" s="26">
        <f t="shared" si="1"/>
        <v>1</v>
      </c>
      <c r="J8" s="24" t="s">
        <v>374</v>
      </c>
      <c r="K8" s="26">
        <f t="shared" si="2"/>
        <v>1</v>
      </c>
      <c r="L8" s="48" t="s">
        <v>688</v>
      </c>
      <c r="M8" s="48">
        <f t="shared" ref="M8:M39" si="10">K8+I8+G8</f>
        <v>2</v>
      </c>
      <c r="N8" s="47" t="str">
        <f t="shared" si="5"/>
        <v>ŚREDNIE</v>
      </c>
      <c r="O8" s="24"/>
      <c r="P8" s="26">
        <f t="shared" si="3"/>
        <v>1</v>
      </c>
      <c r="Q8" s="27" t="s">
        <v>655</v>
      </c>
      <c r="R8" s="62" t="str">
        <f t="shared" si="6"/>
        <v>MAŁE</v>
      </c>
      <c r="S8" s="28" t="str">
        <f t="shared" si="4"/>
        <v>Akceptacja - nie są wymagane działania</v>
      </c>
    </row>
    <row r="9" spans="1:19" ht="75" x14ac:dyDescent="0.2">
      <c r="A9" s="178"/>
      <c r="B9" s="140"/>
      <c r="C9" s="140"/>
      <c r="D9" s="185"/>
      <c r="E9" s="24" t="s">
        <v>375</v>
      </c>
      <c r="F9" s="24" t="s">
        <v>376</v>
      </c>
      <c r="G9" s="25">
        <f t="shared" si="0"/>
        <v>0</v>
      </c>
      <c r="H9" s="24" t="s">
        <v>377</v>
      </c>
      <c r="I9" s="26">
        <f t="shared" si="1"/>
        <v>0</v>
      </c>
      <c r="J9" s="24" t="s">
        <v>378</v>
      </c>
      <c r="K9" s="26">
        <f t="shared" si="2"/>
        <v>1</v>
      </c>
      <c r="L9" s="48" t="s">
        <v>688</v>
      </c>
      <c r="M9" s="48">
        <f t="shared" ref="M9" si="11">IF(L9="TAK",3,K9+I9+G9)</f>
        <v>1</v>
      </c>
      <c r="N9" s="47" t="str">
        <f t="shared" si="5"/>
        <v>MAŁE</v>
      </c>
      <c r="O9" s="24"/>
      <c r="P9" s="26">
        <f t="shared" si="3"/>
        <v>1</v>
      </c>
      <c r="Q9" s="27" t="s">
        <v>655</v>
      </c>
      <c r="R9" s="62" t="str">
        <f t="shared" si="6"/>
        <v>MAŁE</v>
      </c>
      <c r="S9" s="28" t="str">
        <f t="shared" si="4"/>
        <v>Akceptacja - nie są wymagane działania</v>
      </c>
    </row>
    <row r="10" spans="1:19" ht="61" thickBot="1" x14ac:dyDescent="0.25">
      <c r="A10" s="179"/>
      <c r="B10" s="141"/>
      <c r="C10" s="141"/>
      <c r="D10" s="185"/>
      <c r="E10" s="34" t="s">
        <v>379</v>
      </c>
      <c r="F10" s="34" t="s">
        <v>380</v>
      </c>
      <c r="G10" s="35">
        <f t="shared" si="0"/>
        <v>0</v>
      </c>
      <c r="H10" s="34" t="s">
        <v>381</v>
      </c>
      <c r="I10" s="36">
        <f t="shared" si="1"/>
        <v>0</v>
      </c>
      <c r="J10" s="34" t="s">
        <v>382</v>
      </c>
      <c r="K10" s="36">
        <f t="shared" si="2"/>
        <v>1</v>
      </c>
      <c r="L10" s="48" t="s">
        <v>688</v>
      </c>
      <c r="M10" s="48">
        <f t="shared" si="7"/>
        <v>1</v>
      </c>
      <c r="N10" s="47" t="str">
        <f t="shared" si="5"/>
        <v>MAŁE</v>
      </c>
      <c r="O10" s="34"/>
      <c r="P10" s="36">
        <f t="shared" si="3"/>
        <v>1</v>
      </c>
      <c r="Q10" s="37" t="s">
        <v>655</v>
      </c>
      <c r="R10" s="62" t="str">
        <f t="shared" si="6"/>
        <v>MAŁE</v>
      </c>
      <c r="S10" s="38" t="str">
        <f t="shared" si="4"/>
        <v>Akceptacja - nie są wymagane działania</v>
      </c>
    </row>
    <row r="11" spans="1:19" ht="17" thickTop="1" x14ac:dyDescent="0.2">
      <c r="D11" s="185"/>
      <c r="L11" s="48" t="s">
        <v>688</v>
      </c>
      <c r="M11" s="48">
        <f t="shared" ref="M11:M42" si="12">K11+I11+G11</f>
        <v>0</v>
      </c>
      <c r="N11" s="47">
        <f t="shared" si="5"/>
        <v>0</v>
      </c>
      <c r="R11" s="62" t="str">
        <f t="shared" si="6"/>
        <v>MAŁE</v>
      </c>
    </row>
    <row r="12" spans="1:19" x14ac:dyDescent="0.2">
      <c r="D12" s="185"/>
      <c r="L12" s="48" t="s">
        <v>688</v>
      </c>
      <c r="M12" s="48">
        <f t="shared" ref="M12" si="13">IF(L12="TAK",3,K12+I12+G12)</f>
        <v>0</v>
      </c>
      <c r="N12" s="47">
        <f>IF((G12=1)+(I12=1)+(K12=1)=1,"MAŁE",IF((G12=1)+(I12=1)+(K12=1)=2,"ŚREDNIE",IF((G12=1)+(I12=1)+(K12=1)=3,"WYSOKIE",)))</f>
        <v>0</v>
      </c>
      <c r="R12" s="62" t="str">
        <f t="shared" si="6"/>
        <v>MAŁE</v>
      </c>
    </row>
    <row r="13" spans="1:19" x14ac:dyDescent="0.2">
      <c r="D13" s="185"/>
      <c r="L13" s="48" t="s">
        <v>688</v>
      </c>
      <c r="M13" s="48">
        <f t="shared" si="7"/>
        <v>0</v>
      </c>
      <c r="N13" s="47">
        <f>IF((G13=1)+(I13=1)+(K13=1)=1,"MAŁE",IF((G13=1)+(I13=1)+(K13=1)=2,"ŚREDNIE",IF((G13=1)+(I13=1)+(K13=1)=3,"WYSOKIE",)))</f>
        <v>0</v>
      </c>
      <c r="R13" s="62" t="str">
        <f t="shared" si="6"/>
        <v>MAŁE</v>
      </c>
    </row>
    <row r="14" spans="1:19" x14ac:dyDescent="0.2">
      <c r="D14" s="185"/>
      <c r="L14" s="48" t="s">
        <v>688</v>
      </c>
      <c r="M14" s="48">
        <f t="shared" ref="M14:M45" si="14">K14+I14+G14</f>
        <v>0</v>
      </c>
      <c r="N14" s="47">
        <f>IF((G14=1)+(I14=1)+(K14=1)=1,"MAŁE",IF((G14=1)+(I14=1)+(K14=1)=2,"ŚREDNIE",IF((G14=1)+(I14=1)+(K14=1)=3,"WYSOKIE",)))</f>
        <v>0</v>
      </c>
      <c r="R14" s="62" t="str">
        <f t="shared" si="6"/>
        <v>MAŁE</v>
      </c>
    </row>
    <row r="15" spans="1:19" x14ac:dyDescent="0.2">
      <c r="D15" s="185"/>
      <c r="L15" s="48" t="s">
        <v>688</v>
      </c>
      <c r="M15" s="48">
        <f t="shared" ref="M15" si="15">IF(L15="TAK",3,K15+I15+G15)</f>
        <v>0</v>
      </c>
      <c r="N15" s="47">
        <f t="shared" ref="N15:N70" si="16">IF((G15=1)+(I15=1)+(K15=1)=1,"MAŁE",IF((G15=1)+(I15=1)+(K15=1)=2,"ŚREDNIE",IF((G15=1)+(I15=1)+(K15=1)=3,"WYSOKIE",)))</f>
        <v>0</v>
      </c>
      <c r="R15" s="62" t="str">
        <f t="shared" si="6"/>
        <v>MAŁE</v>
      </c>
    </row>
    <row r="16" spans="1:19" x14ac:dyDescent="0.2">
      <c r="D16" s="185"/>
      <c r="L16" s="48" t="s">
        <v>688</v>
      </c>
      <c r="M16" s="48">
        <f t="shared" si="7"/>
        <v>0</v>
      </c>
      <c r="N16" s="47">
        <f t="shared" si="16"/>
        <v>0</v>
      </c>
      <c r="R16" s="62" t="str">
        <f t="shared" si="6"/>
        <v>MAŁE</v>
      </c>
    </row>
    <row r="17" spans="4:18" x14ac:dyDescent="0.2">
      <c r="D17" s="185"/>
      <c r="L17" s="48" t="s">
        <v>688</v>
      </c>
      <c r="M17" s="48">
        <f t="shared" ref="M17:M48" si="17">K17+I17+G17</f>
        <v>0</v>
      </c>
      <c r="N17" s="47">
        <f t="shared" si="16"/>
        <v>0</v>
      </c>
      <c r="R17" s="62" t="str">
        <f t="shared" si="6"/>
        <v>MAŁE</v>
      </c>
    </row>
    <row r="18" spans="4:18" x14ac:dyDescent="0.2">
      <c r="D18" s="185"/>
      <c r="L18" s="48" t="s">
        <v>688</v>
      </c>
      <c r="M18" s="48">
        <f t="shared" ref="M18" si="18">IF(L18="TAK",3,K18+I18+G18)</f>
        <v>0</v>
      </c>
      <c r="N18" s="47">
        <f t="shared" si="16"/>
        <v>0</v>
      </c>
      <c r="R18" s="62" t="str">
        <f t="shared" si="6"/>
        <v>MAŁE</v>
      </c>
    </row>
    <row r="19" spans="4:18" x14ac:dyDescent="0.2">
      <c r="D19" s="185"/>
      <c r="L19" s="48" t="s">
        <v>688</v>
      </c>
      <c r="M19" s="48">
        <f t="shared" si="7"/>
        <v>0</v>
      </c>
      <c r="N19" s="47">
        <f t="shared" si="16"/>
        <v>0</v>
      </c>
      <c r="R19" s="62" t="str">
        <f t="shared" si="6"/>
        <v>MAŁE</v>
      </c>
    </row>
    <row r="20" spans="4:18" x14ac:dyDescent="0.2">
      <c r="D20" s="185"/>
      <c r="L20" s="48" t="s">
        <v>688</v>
      </c>
      <c r="M20" s="48">
        <f t="shared" ref="M20:M51" si="19">K20+I20+G20</f>
        <v>0</v>
      </c>
      <c r="N20" s="47">
        <f t="shared" si="16"/>
        <v>0</v>
      </c>
      <c r="R20" s="62" t="str">
        <f t="shared" si="6"/>
        <v>MAŁE</v>
      </c>
    </row>
    <row r="21" spans="4:18" x14ac:dyDescent="0.2">
      <c r="D21" s="185"/>
      <c r="L21" s="48" t="s">
        <v>688</v>
      </c>
      <c r="M21" s="48">
        <f t="shared" ref="M21" si="20">IF(L21="TAK",3,K21+I21+G21)</f>
        <v>0</v>
      </c>
      <c r="N21" s="47">
        <f t="shared" si="16"/>
        <v>0</v>
      </c>
      <c r="R21" s="62" t="str">
        <f t="shared" si="6"/>
        <v>MAŁE</v>
      </c>
    </row>
    <row r="22" spans="4:18" x14ac:dyDescent="0.2">
      <c r="D22" s="185"/>
      <c r="L22" s="48" t="s">
        <v>688</v>
      </c>
      <c r="M22" s="48">
        <f t="shared" si="7"/>
        <v>0</v>
      </c>
      <c r="N22" s="47">
        <f t="shared" si="16"/>
        <v>0</v>
      </c>
      <c r="R22" s="62" t="str">
        <f t="shared" si="6"/>
        <v>MAŁE</v>
      </c>
    </row>
    <row r="23" spans="4:18" x14ac:dyDescent="0.2">
      <c r="D23" s="185"/>
      <c r="L23" s="48" t="s">
        <v>688</v>
      </c>
      <c r="M23" s="48">
        <f t="shared" ref="M23:M70" si="21">K23+I23+G23</f>
        <v>0</v>
      </c>
      <c r="N23" s="47">
        <f t="shared" si="16"/>
        <v>0</v>
      </c>
      <c r="R23" s="62" t="str">
        <f t="shared" si="6"/>
        <v>MAŁE</v>
      </c>
    </row>
    <row r="24" spans="4:18" x14ac:dyDescent="0.2">
      <c r="D24" s="185"/>
      <c r="L24" s="48" t="s">
        <v>688</v>
      </c>
      <c r="M24" s="48">
        <f t="shared" ref="M24" si="22">IF(L24="TAK",3,K24+I24+G24)</f>
        <v>0</v>
      </c>
      <c r="N24" s="47">
        <f t="shared" si="16"/>
        <v>0</v>
      </c>
      <c r="R24" s="62" t="str">
        <f t="shared" si="6"/>
        <v>MAŁE</v>
      </c>
    </row>
    <row r="25" spans="4:18" x14ac:dyDescent="0.2">
      <c r="D25" s="185"/>
      <c r="L25" s="48" t="s">
        <v>688</v>
      </c>
      <c r="M25" s="48">
        <f t="shared" si="7"/>
        <v>0</v>
      </c>
      <c r="N25" s="47">
        <f t="shared" si="16"/>
        <v>0</v>
      </c>
      <c r="R25" s="62" t="str">
        <f t="shared" si="6"/>
        <v>MAŁE</v>
      </c>
    </row>
    <row r="26" spans="4:18" x14ac:dyDescent="0.2">
      <c r="D26" s="185"/>
      <c r="L26" s="48" t="s">
        <v>688</v>
      </c>
      <c r="M26" s="48">
        <f t="shared" ref="M26:M70" si="23">K26+I26+G26</f>
        <v>0</v>
      </c>
      <c r="N26" s="47">
        <f t="shared" si="16"/>
        <v>0</v>
      </c>
      <c r="R26" s="62" t="str">
        <f t="shared" si="6"/>
        <v>MAŁE</v>
      </c>
    </row>
    <row r="27" spans="4:18" x14ac:dyDescent="0.2">
      <c r="D27" s="185"/>
      <c r="L27" s="48" t="s">
        <v>688</v>
      </c>
      <c r="M27" s="48">
        <f t="shared" ref="M27" si="24">IF(L27="TAK",3,K27+I27+G27)</f>
        <v>0</v>
      </c>
      <c r="N27" s="47">
        <f t="shared" si="16"/>
        <v>0</v>
      </c>
      <c r="R27" s="62" t="str">
        <f t="shared" si="6"/>
        <v>MAŁE</v>
      </c>
    </row>
    <row r="28" spans="4:18" x14ac:dyDescent="0.2">
      <c r="D28" s="185"/>
      <c r="L28" s="48" t="s">
        <v>688</v>
      </c>
      <c r="M28" s="48">
        <f t="shared" si="7"/>
        <v>0</v>
      </c>
      <c r="N28" s="47">
        <f t="shared" si="16"/>
        <v>0</v>
      </c>
      <c r="R28" s="62" t="str">
        <f t="shared" si="6"/>
        <v>MAŁE</v>
      </c>
    </row>
    <row r="29" spans="4:18" x14ac:dyDescent="0.2">
      <c r="D29" s="185"/>
      <c r="L29" s="48" t="s">
        <v>688</v>
      </c>
      <c r="M29" s="48">
        <f t="shared" ref="M29:M70" si="25">K29+I29+G29</f>
        <v>0</v>
      </c>
      <c r="N29" s="47">
        <f t="shared" si="16"/>
        <v>0</v>
      </c>
      <c r="R29" s="62" t="str">
        <f t="shared" si="6"/>
        <v>MAŁE</v>
      </c>
    </row>
    <row r="30" spans="4:18" x14ac:dyDescent="0.2">
      <c r="D30" s="185"/>
      <c r="L30" s="48" t="s">
        <v>688</v>
      </c>
      <c r="M30" s="48">
        <f t="shared" ref="M30" si="26">IF(L30="TAK",3,K30+I30+G30)</f>
        <v>0</v>
      </c>
      <c r="N30" s="47">
        <f t="shared" si="16"/>
        <v>0</v>
      </c>
      <c r="R30" s="62" t="str">
        <f t="shared" si="6"/>
        <v>MAŁE</v>
      </c>
    </row>
    <row r="31" spans="4:18" x14ac:dyDescent="0.2">
      <c r="D31" s="185"/>
      <c r="L31" s="48" t="s">
        <v>688</v>
      </c>
      <c r="M31" s="48">
        <f t="shared" si="7"/>
        <v>0</v>
      </c>
      <c r="N31" s="47">
        <f t="shared" si="16"/>
        <v>0</v>
      </c>
      <c r="R31" s="62" t="str">
        <f t="shared" si="6"/>
        <v>MAŁE</v>
      </c>
    </row>
    <row r="32" spans="4:18" x14ac:dyDescent="0.2">
      <c r="D32" s="185"/>
      <c r="L32" s="48" t="s">
        <v>688</v>
      </c>
      <c r="M32" s="48">
        <f t="shared" ref="M32:M70" si="27">K32+I32+G32</f>
        <v>0</v>
      </c>
      <c r="N32" s="47">
        <f t="shared" si="16"/>
        <v>0</v>
      </c>
      <c r="R32" s="62" t="str">
        <f t="shared" si="6"/>
        <v>MAŁE</v>
      </c>
    </row>
    <row r="33" spans="4:18" x14ac:dyDescent="0.2">
      <c r="D33" s="185"/>
      <c r="L33" s="48" t="s">
        <v>688</v>
      </c>
      <c r="M33" s="48">
        <f t="shared" ref="M33" si="28">IF(L33="TAK",3,K33+I33+G33)</f>
        <v>0</v>
      </c>
      <c r="N33" s="47">
        <f t="shared" si="16"/>
        <v>0</v>
      </c>
      <c r="R33" s="62" t="str">
        <f t="shared" si="6"/>
        <v>MAŁE</v>
      </c>
    </row>
    <row r="34" spans="4:18" x14ac:dyDescent="0.2">
      <c r="D34" s="185"/>
      <c r="L34" s="48" t="s">
        <v>688</v>
      </c>
      <c r="M34" s="48">
        <f t="shared" si="7"/>
        <v>0</v>
      </c>
      <c r="N34" s="47">
        <f t="shared" si="16"/>
        <v>0</v>
      </c>
      <c r="R34" s="62" t="str">
        <f t="shared" si="6"/>
        <v>MAŁE</v>
      </c>
    </row>
    <row r="35" spans="4:18" x14ac:dyDescent="0.2">
      <c r="D35" s="185"/>
      <c r="L35" s="48" t="s">
        <v>688</v>
      </c>
      <c r="M35" s="48">
        <f t="shared" ref="M35:M70" si="29">K35+I35+G35</f>
        <v>0</v>
      </c>
      <c r="N35" s="47">
        <f t="shared" si="16"/>
        <v>0</v>
      </c>
      <c r="R35" s="62" t="str">
        <f t="shared" si="6"/>
        <v>MAŁE</v>
      </c>
    </row>
    <row r="36" spans="4:18" x14ac:dyDescent="0.2">
      <c r="D36" s="185"/>
      <c r="L36" s="48" t="s">
        <v>688</v>
      </c>
      <c r="M36" s="48">
        <f t="shared" ref="M36" si="30">IF(L36="TAK",3,K36+I36+G36)</f>
        <v>0</v>
      </c>
      <c r="N36" s="47">
        <f t="shared" si="16"/>
        <v>0</v>
      </c>
      <c r="R36" s="62" t="str">
        <f t="shared" si="6"/>
        <v>MAŁE</v>
      </c>
    </row>
    <row r="37" spans="4:18" x14ac:dyDescent="0.2">
      <c r="D37" s="185"/>
      <c r="L37" s="48" t="s">
        <v>688</v>
      </c>
      <c r="M37" s="48">
        <f t="shared" si="7"/>
        <v>0</v>
      </c>
      <c r="N37" s="47">
        <f t="shared" si="16"/>
        <v>0</v>
      </c>
      <c r="R37" s="62" t="str">
        <f t="shared" si="6"/>
        <v>MAŁE</v>
      </c>
    </row>
    <row r="38" spans="4:18" x14ac:dyDescent="0.2">
      <c r="D38" s="185"/>
      <c r="L38" s="48" t="s">
        <v>688</v>
      </c>
      <c r="M38" s="48">
        <f t="shared" ref="M38:M70" si="31">K38+I38+G38</f>
        <v>0</v>
      </c>
      <c r="N38" s="47">
        <f t="shared" si="16"/>
        <v>0</v>
      </c>
      <c r="R38" s="62" t="str">
        <f t="shared" si="6"/>
        <v>MAŁE</v>
      </c>
    </row>
    <row r="39" spans="4:18" x14ac:dyDescent="0.2">
      <c r="D39" s="185"/>
      <c r="L39" s="48" t="s">
        <v>688</v>
      </c>
      <c r="M39" s="48">
        <f t="shared" ref="M39" si="32">IF(L39="TAK",3,K39+I39+G39)</f>
        <v>0</v>
      </c>
      <c r="N39" s="47">
        <f t="shared" si="16"/>
        <v>0</v>
      </c>
      <c r="R39" s="62" t="str">
        <f t="shared" si="6"/>
        <v>MAŁE</v>
      </c>
    </row>
    <row r="40" spans="4:18" x14ac:dyDescent="0.2">
      <c r="D40" s="185"/>
      <c r="L40" s="48" t="s">
        <v>688</v>
      </c>
      <c r="M40" s="48">
        <f t="shared" si="7"/>
        <v>0</v>
      </c>
      <c r="N40" s="47">
        <f t="shared" si="16"/>
        <v>0</v>
      </c>
      <c r="R40" s="62" t="str">
        <f t="shared" si="6"/>
        <v>MAŁE</v>
      </c>
    </row>
    <row r="41" spans="4:18" x14ac:dyDescent="0.2">
      <c r="D41" s="185"/>
      <c r="L41" s="48" t="s">
        <v>688</v>
      </c>
      <c r="M41" s="48">
        <f t="shared" ref="M41:M70" si="33">K41+I41+G41</f>
        <v>0</v>
      </c>
      <c r="N41" s="47">
        <f t="shared" si="16"/>
        <v>0</v>
      </c>
      <c r="R41" s="62" t="str">
        <f t="shared" si="6"/>
        <v>MAŁE</v>
      </c>
    </row>
    <row r="42" spans="4:18" x14ac:dyDescent="0.2">
      <c r="D42" s="185"/>
      <c r="L42" s="48" t="s">
        <v>688</v>
      </c>
      <c r="M42" s="48">
        <f t="shared" ref="M42" si="34">IF(L42="TAK",3,K42+I42+G42)</f>
        <v>0</v>
      </c>
      <c r="N42" s="47">
        <f t="shared" si="16"/>
        <v>0</v>
      </c>
      <c r="R42" s="62" t="str">
        <f t="shared" si="6"/>
        <v>MAŁE</v>
      </c>
    </row>
    <row r="43" spans="4:18" x14ac:dyDescent="0.2">
      <c r="D43" s="185"/>
      <c r="L43" s="48" t="s">
        <v>688</v>
      </c>
      <c r="M43" s="48">
        <f t="shared" si="7"/>
        <v>0</v>
      </c>
      <c r="N43" s="47">
        <f t="shared" si="16"/>
        <v>0</v>
      </c>
      <c r="R43" s="62" t="str">
        <f t="shared" si="6"/>
        <v>MAŁE</v>
      </c>
    </row>
    <row r="44" spans="4:18" x14ac:dyDescent="0.2">
      <c r="D44" s="185"/>
      <c r="L44" s="48" t="s">
        <v>688</v>
      </c>
      <c r="M44" s="48">
        <f t="shared" ref="M44:M70" si="35">K44+I44+G44</f>
        <v>0</v>
      </c>
      <c r="N44" s="47">
        <f t="shared" si="16"/>
        <v>0</v>
      </c>
      <c r="R44" s="62" t="str">
        <f t="shared" si="6"/>
        <v>MAŁE</v>
      </c>
    </row>
    <row r="45" spans="4:18" x14ac:dyDescent="0.2">
      <c r="D45" s="185"/>
      <c r="L45" s="48" t="s">
        <v>688</v>
      </c>
      <c r="M45" s="48">
        <f t="shared" ref="M45" si="36">IF(L45="TAK",3,K45+I45+G45)</f>
        <v>0</v>
      </c>
      <c r="N45" s="47">
        <f t="shared" si="16"/>
        <v>0</v>
      </c>
      <c r="R45" s="62" t="str">
        <f t="shared" si="6"/>
        <v>MAŁE</v>
      </c>
    </row>
    <row r="46" spans="4:18" x14ac:dyDescent="0.2">
      <c r="D46" s="185"/>
      <c r="L46" s="48" t="s">
        <v>688</v>
      </c>
      <c r="M46" s="48">
        <f t="shared" si="7"/>
        <v>0</v>
      </c>
      <c r="N46" s="47">
        <f t="shared" si="16"/>
        <v>0</v>
      </c>
      <c r="R46" s="62" t="str">
        <f t="shared" si="6"/>
        <v>MAŁE</v>
      </c>
    </row>
    <row r="47" spans="4:18" x14ac:dyDescent="0.2">
      <c r="D47" s="185"/>
      <c r="L47" s="48" t="s">
        <v>688</v>
      </c>
      <c r="M47" s="48">
        <f t="shared" ref="M47:M70" si="37">K47+I47+G47</f>
        <v>0</v>
      </c>
      <c r="N47" s="47">
        <f t="shared" si="16"/>
        <v>0</v>
      </c>
      <c r="R47" s="62" t="str">
        <f t="shared" si="6"/>
        <v>MAŁE</v>
      </c>
    </row>
    <row r="48" spans="4:18" x14ac:dyDescent="0.2">
      <c r="D48" s="185"/>
      <c r="L48" s="48" t="s">
        <v>688</v>
      </c>
      <c r="M48" s="48">
        <f t="shared" ref="M48" si="38">IF(L48="TAK",3,K48+I48+G48)</f>
        <v>0</v>
      </c>
      <c r="N48" s="47">
        <f t="shared" si="16"/>
        <v>0</v>
      </c>
      <c r="R48" s="62" t="str">
        <f t="shared" si="6"/>
        <v>MAŁE</v>
      </c>
    </row>
    <row r="49" spans="4:18" x14ac:dyDescent="0.2">
      <c r="D49" s="185"/>
      <c r="L49" s="48" t="s">
        <v>688</v>
      </c>
      <c r="M49" s="48">
        <f t="shared" si="7"/>
        <v>0</v>
      </c>
      <c r="N49" s="47">
        <f t="shared" si="16"/>
        <v>0</v>
      </c>
      <c r="R49" s="62" t="str">
        <f t="shared" si="6"/>
        <v>MAŁE</v>
      </c>
    </row>
    <row r="50" spans="4:18" x14ac:dyDescent="0.2">
      <c r="D50" s="185"/>
      <c r="L50" s="48" t="s">
        <v>688</v>
      </c>
      <c r="M50" s="48">
        <f t="shared" ref="M50:M70" si="39">K50+I50+G50</f>
        <v>0</v>
      </c>
      <c r="N50" s="47">
        <f t="shared" si="16"/>
        <v>0</v>
      </c>
      <c r="R50" s="62" t="str">
        <f t="shared" si="6"/>
        <v>MAŁE</v>
      </c>
    </row>
    <row r="51" spans="4:18" x14ac:dyDescent="0.2">
      <c r="D51" s="185"/>
      <c r="L51" s="48" t="s">
        <v>688</v>
      </c>
      <c r="M51" s="48">
        <f t="shared" ref="M51" si="40">IF(L51="TAK",3,K51+I51+G51)</f>
        <v>0</v>
      </c>
      <c r="N51" s="47">
        <f t="shared" si="16"/>
        <v>0</v>
      </c>
      <c r="R51" s="62" t="str">
        <f t="shared" si="6"/>
        <v>MAŁE</v>
      </c>
    </row>
    <row r="52" spans="4:18" x14ac:dyDescent="0.2">
      <c r="D52" s="185"/>
      <c r="L52" s="48" t="s">
        <v>688</v>
      </c>
      <c r="M52" s="48">
        <f t="shared" si="7"/>
        <v>0</v>
      </c>
      <c r="N52" s="47">
        <f t="shared" si="16"/>
        <v>0</v>
      </c>
      <c r="R52" s="62" t="str">
        <f t="shared" si="6"/>
        <v>MAŁE</v>
      </c>
    </row>
    <row r="53" spans="4:18" x14ac:dyDescent="0.2">
      <c r="D53" s="185"/>
      <c r="L53" s="48" t="s">
        <v>688</v>
      </c>
      <c r="M53" s="48">
        <f t="shared" ref="M53:M70" si="41">K53+I53+G53</f>
        <v>0</v>
      </c>
      <c r="N53" s="47">
        <f t="shared" si="16"/>
        <v>0</v>
      </c>
      <c r="R53" s="62" t="str">
        <f t="shared" si="6"/>
        <v>MAŁE</v>
      </c>
    </row>
    <row r="54" spans="4:18" x14ac:dyDescent="0.2">
      <c r="D54" s="185"/>
      <c r="L54" s="48" t="s">
        <v>688</v>
      </c>
      <c r="M54" s="48">
        <f t="shared" ref="M54" si="42">IF(L54="TAK",3,K54+I54+G54)</f>
        <v>0</v>
      </c>
      <c r="N54" s="47">
        <f t="shared" si="16"/>
        <v>0</v>
      </c>
      <c r="R54" s="62" t="str">
        <f t="shared" si="6"/>
        <v>MAŁE</v>
      </c>
    </row>
    <row r="55" spans="4:18" x14ac:dyDescent="0.2">
      <c r="D55" s="185"/>
      <c r="L55" s="48" t="s">
        <v>688</v>
      </c>
      <c r="M55" s="48">
        <f t="shared" si="7"/>
        <v>0</v>
      </c>
      <c r="N55" s="47">
        <f t="shared" si="16"/>
        <v>0</v>
      </c>
      <c r="R55" s="62" t="str">
        <f t="shared" si="6"/>
        <v>MAŁE</v>
      </c>
    </row>
    <row r="56" spans="4:18" x14ac:dyDescent="0.2">
      <c r="D56" s="185"/>
      <c r="L56" s="48" t="s">
        <v>688</v>
      </c>
      <c r="M56" s="48">
        <f t="shared" ref="M56:M70" si="43">K56+I56+G56</f>
        <v>0</v>
      </c>
      <c r="N56" s="47">
        <f t="shared" si="16"/>
        <v>0</v>
      </c>
      <c r="R56" s="62" t="str">
        <f t="shared" si="6"/>
        <v>MAŁE</v>
      </c>
    </row>
    <row r="57" spans="4:18" x14ac:dyDescent="0.2">
      <c r="D57" s="185"/>
      <c r="L57" s="48" t="s">
        <v>688</v>
      </c>
      <c r="M57" s="48">
        <f t="shared" ref="M57" si="44">IF(L57="TAK",3,K57+I57+G57)</f>
        <v>0</v>
      </c>
      <c r="N57" s="47">
        <f t="shared" si="16"/>
        <v>0</v>
      </c>
      <c r="R57" s="62" t="str">
        <f t="shared" si="6"/>
        <v>MAŁE</v>
      </c>
    </row>
    <row r="58" spans="4:18" x14ac:dyDescent="0.2">
      <c r="D58" s="185"/>
      <c r="L58" s="48" t="s">
        <v>688</v>
      </c>
      <c r="M58" s="48">
        <f t="shared" si="7"/>
        <v>0</v>
      </c>
      <c r="N58" s="47">
        <f t="shared" si="16"/>
        <v>0</v>
      </c>
      <c r="R58" s="62" t="str">
        <f t="shared" si="6"/>
        <v>MAŁE</v>
      </c>
    </row>
    <row r="59" spans="4:18" x14ac:dyDescent="0.2">
      <c r="D59" s="185"/>
      <c r="L59" s="48" t="s">
        <v>688</v>
      </c>
      <c r="M59" s="48">
        <f t="shared" ref="M59:M70" si="45">K59+I59+G59</f>
        <v>0</v>
      </c>
      <c r="N59" s="47">
        <f t="shared" si="16"/>
        <v>0</v>
      </c>
      <c r="R59" s="62" t="str">
        <f t="shared" si="6"/>
        <v>MAŁE</v>
      </c>
    </row>
    <row r="60" spans="4:18" x14ac:dyDescent="0.2">
      <c r="D60" s="185"/>
      <c r="L60" s="48" t="s">
        <v>688</v>
      </c>
      <c r="M60" s="48">
        <f t="shared" ref="M60" si="46">IF(L60="TAK",3,K60+I60+G60)</f>
        <v>0</v>
      </c>
      <c r="N60" s="47">
        <f t="shared" si="16"/>
        <v>0</v>
      </c>
      <c r="R60" s="62" t="str">
        <f t="shared" si="6"/>
        <v>MAŁE</v>
      </c>
    </row>
    <row r="61" spans="4:18" x14ac:dyDescent="0.2">
      <c r="D61" s="185"/>
      <c r="L61" s="48" t="s">
        <v>688</v>
      </c>
      <c r="M61" s="48">
        <f t="shared" si="7"/>
        <v>0</v>
      </c>
      <c r="N61" s="47">
        <f t="shared" si="16"/>
        <v>0</v>
      </c>
      <c r="R61" s="62" t="str">
        <f t="shared" si="6"/>
        <v>MAŁE</v>
      </c>
    </row>
    <row r="62" spans="4:18" x14ac:dyDescent="0.2">
      <c r="D62" s="185"/>
      <c r="L62" s="48" t="s">
        <v>688</v>
      </c>
      <c r="M62" s="48">
        <f t="shared" ref="M62:M70" si="47">K62+I62+G62</f>
        <v>0</v>
      </c>
      <c r="N62" s="47">
        <f t="shared" si="16"/>
        <v>0</v>
      </c>
      <c r="R62" s="62" t="str">
        <f t="shared" si="6"/>
        <v>MAŁE</v>
      </c>
    </row>
    <row r="63" spans="4:18" x14ac:dyDescent="0.2">
      <c r="D63" s="185"/>
      <c r="L63" s="48" t="s">
        <v>688</v>
      </c>
      <c r="M63" s="48">
        <f t="shared" ref="M63" si="48">IF(L63="TAK",3,K63+I63+G63)</f>
        <v>0</v>
      </c>
      <c r="N63" s="47">
        <f t="shared" si="16"/>
        <v>0</v>
      </c>
      <c r="R63" s="62" t="str">
        <f t="shared" si="6"/>
        <v>MAŁE</v>
      </c>
    </row>
    <row r="64" spans="4:18" x14ac:dyDescent="0.2">
      <c r="D64" s="185"/>
      <c r="L64" s="48" t="s">
        <v>688</v>
      </c>
      <c r="M64" s="48">
        <f t="shared" si="7"/>
        <v>0</v>
      </c>
      <c r="N64" s="47">
        <f t="shared" si="16"/>
        <v>0</v>
      </c>
      <c r="R64" s="62" t="str">
        <f t="shared" si="6"/>
        <v>MAŁE</v>
      </c>
    </row>
    <row r="65" spans="4:18" x14ac:dyDescent="0.2">
      <c r="D65" s="185"/>
      <c r="L65" s="48" t="s">
        <v>688</v>
      </c>
      <c r="M65" s="48">
        <f t="shared" ref="M65:M70" si="49">K65+I65+G65</f>
        <v>0</v>
      </c>
      <c r="N65" s="47">
        <f t="shared" si="16"/>
        <v>0</v>
      </c>
      <c r="R65" s="62" t="str">
        <f t="shared" si="6"/>
        <v>MAŁE</v>
      </c>
    </row>
    <row r="66" spans="4:18" x14ac:dyDescent="0.2">
      <c r="D66" s="185"/>
      <c r="L66" s="48" t="s">
        <v>688</v>
      </c>
      <c r="M66" s="48">
        <f t="shared" ref="M66" si="50">IF(L66="TAK",3,K66+I66+G66)</f>
        <v>0</v>
      </c>
      <c r="N66" s="47">
        <f t="shared" si="16"/>
        <v>0</v>
      </c>
      <c r="R66" s="62" t="str">
        <f t="shared" si="6"/>
        <v>MAŁE</v>
      </c>
    </row>
    <row r="67" spans="4:18" x14ac:dyDescent="0.2">
      <c r="D67" s="185"/>
      <c r="L67" s="48" t="s">
        <v>688</v>
      </c>
      <c r="M67" s="48">
        <f t="shared" si="7"/>
        <v>0</v>
      </c>
      <c r="N67" s="47">
        <f t="shared" si="16"/>
        <v>0</v>
      </c>
    </row>
    <row r="68" spans="4:18" x14ac:dyDescent="0.2">
      <c r="D68" s="185"/>
      <c r="L68" s="48" t="s">
        <v>688</v>
      </c>
      <c r="M68" s="48">
        <f t="shared" ref="M68:M70" si="51">K68+I68+G68</f>
        <v>0</v>
      </c>
      <c r="N68" s="47">
        <f t="shared" si="16"/>
        <v>0</v>
      </c>
    </row>
    <row r="69" spans="4:18" x14ac:dyDescent="0.2">
      <c r="D69" s="185"/>
      <c r="L69" s="48" t="s">
        <v>688</v>
      </c>
      <c r="M69" s="48">
        <f t="shared" ref="M69:M70" si="52">IF(L69="TAK",3,K69+I69+G69)</f>
        <v>0</v>
      </c>
      <c r="N69" s="47">
        <f t="shared" si="16"/>
        <v>0</v>
      </c>
    </row>
    <row r="70" spans="4:18" ht="17" thickBot="1" x14ac:dyDescent="0.25">
      <c r="D70" s="186"/>
      <c r="L70" s="48" t="s">
        <v>688</v>
      </c>
      <c r="M70" s="48">
        <f t="shared" si="52"/>
        <v>0</v>
      </c>
      <c r="N70" s="49">
        <f t="shared" si="16"/>
        <v>0</v>
      </c>
    </row>
    <row r="71" spans="4:18" ht="17" thickTop="1" x14ac:dyDescent="0.2"/>
  </sheetData>
  <mergeCells count="6">
    <mergeCell ref="D2:D70"/>
    <mergeCell ref="A2:A10"/>
    <mergeCell ref="B2:B10"/>
    <mergeCell ref="C2:C4"/>
    <mergeCell ref="C5:C7"/>
    <mergeCell ref="C8:C10"/>
  </mergeCells>
  <conditionalFormatting sqref="Q1:Q10">
    <cfRule type="containsText" dxfId="80" priority="28" operator="containsText" text="WYSOKIE">
      <formula>NOT(ISERROR(SEARCH("WYSOKIE",Q1)))</formula>
    </cfRule>
    <cfRule type="containsText" dxfId="79" priority="29" operator="containsText" text="ŚREDNIE">
      <formula>NOT(ISERROR(SEARCH("ŚREDNIE",Q1)))</formula>
    </cfRule>
    <cfRule type="containsText" dxfId="78" priority="30" operator="containsText" text="MAŁE">
      <formula>NOT(ISERROR(SEARCH("MAŁE",Q1)))</formula>
    </cfRule>
  </conditionalFormatting>
  <conditionalFormatting sqref="N2">
    <cfRule type="colorScale" priority="21">
      <colorScale>
        <cfvo type="min"/>
        <cfvo type="percentile" val="50"/>
        <cfvo type="max"/>
        <color rgb="FFF8696B"/>
        <color rgb="FFFFEB84"/>
        <color rgb="FF63BE7B"/>
      </colorScale>
    </cfRule>
  </conditionalFormatting>
  <conditionalFormatting sqref="N2:N6">
    <cfRule type="colorScale" priority="19">
      <colorScale>
        <cfvo type="num" val="0.33"/>
        <cfvo type="percentile" val="50"/>
        <cfvo type="max"/>
        <color rgb="FFFF7128"/>
        <color rgb="FFFFEB84"/>
        <color rgb="FFFFEF9C"/>
      </colorScale>
    </cfRule>
    <cfRule type="colorScale" priority="20">
      <colorScale>
        <cfvo type="min"/>
        <cfvo type="percentile" val="50"/>
        <cfvo type="max"/>
        <color theme="9" tint="0.79998168889431442"/>
        <color theme="7" tint="0.79998168889431442"/>
        <color theme="5" tint="0.79998168889431442"/>
      </colorScale>
    </cfRule>
  </conditionalFormatting>
  <conditionalFormatting sqref="N2:N70">
    <cfRule type="containsText" dxfId="38" priority="4" operator="containsText" text="ŚREDNIE">
      <formula>NOT(ISERROR(SEARCH("ŚREDNIE",N2)))</formula>
    </cfRule>
    <cfRule type="containsText" dxfId="37" priority="5" operator="containsText" text="WYSOKIE">
      <formula>NOT(ISERROR(SEARCH("WYSOKIE",N2)))</formula>
    </cfRule>
    <cfRule type="containsText" dxfId="36" priority="6" operator="containsText" text="MAŁE">
      <formula>NOT(ISERROR(SEARCH("MAŁE",N2)))</formula>
    </cfRule>
  </conditionalFormatting>
  <conditionalFormatting sqref="N7:N10">
    <cfRule type="colorScale" priority="17">
      <colorScale>
        <cfvo type="num" val="0.33"/>
        <cfvo type="percentile" val="50"/>
        <cfvo type="max"/>
        <color rgb="FFFF7128"/>
        <color rgb="FFFFEB84"/>
        <color rgb="FFFFEF9C"/>
      </colorScale>
    </cfRule>
    <cfRule type="colorScale" priority="18">
      <colorScale>
        <cfvo type="min"/>
        <cfvo type="percentile" val="50"/>
        <cfvo type="max"/>
        <color theme="9" tint="0.79998168889431442"/>
        <color theme="7" tint="0.79998168889431442"/>
        <color theme="5" tint="0.79998168889431442"/>
      </colorScale>
    </cfRule>
  </conditionalFormatting>
  <conditionalFormatting sqref="N11:N14">
    <cfRule type="colorScale" priority="24">
      <colorScale>
        <cfvo type="num" val="0.33"/>
        <cfvo type="percentile" val="50"/>
        <cfvo type="max"/>
        <color rgb="FFFF7128"/>
        <color rgb="FFFFEB84"/>
        <color rgb="FFFFEF9C"/>
      </colorScale>
    </cfRule>
    <cfRule type="colorScale" priority="25">
      <colorScale>
        <cfvo type="min"/>
        <cfvo type="percentile" val="50"/>
        <cfvo type="max"/>
        <color theme="9" tint="0.79998168889431442"/>
        <color theme="7" tint="0.79998168889431442"/>
        <color theme="5" tint="0.79998168889431442"/>
      </colorScale>
    </cfRule>
  </conditionalFormatting>
  <conditionalFormatting sqref="N15:N23">
    <cfRule type="colorScale" priority="22">
      <colorScale>
        <cfvo type="num" val="0.33"/>
        <cfvo type="percentile" val="50"/>
        <cfvo type="max"/>
        <color rgb="FFFF7128"/>
        <color rgb="FFFFEB84"/>
        <color rgb="FFFFEF9C"/>
      </colorScale>
    </cfRule>
    <cfRule type="colorScale" priority="23">
      <colorScale>
        <cfvo type="min"/>
        <cfvo type="percentile" val="50"/>
        <cfvo type="max"/>
        <color theme="9" tint="0.79998168889431442"/>
        <color theme="7" tint="0.79998168889431442"/>
        <color theme="5" tint="0.79998168889431442"/>
      </colorScale>
    </cfRule>
  </conditionalFormatting>
  <conditionalFormatting sqref="N24:N33">
    <cfRule type="colorScale" priority="15">
      <colorScale>
        <cfvo type="num" val="0.33"/>
        <cfvo type="percentile" val="50"/>
        <cfvo type="max"/>
        <color rgb="FFFF7128"/>
        <color rgb="FFFFEB84"/>
        <color rgb="FFFFEF9C"/>
      </colorScale>
    </cfRule>
    <cfRule type="colorScale" priority="16">
      <colorScale>
        <cfvo type="min"/>
        <cfvo type="percentile" val="50"/>
        <cfvo type="max"/>
        <color theme="9" tint="0.79998168889431442"/>
        <color theme="7" tint="0.79998168889431442"/>
        <color theme="5" tint="0.79998168889431442"/>
      </colorScale>
    </cfRule>
  </conditionalFormatting>
  <conditionalFormatting sqref="N34:N38">
    <cfRule type="colorScale" priority="13">
      <colorScale>
        <cfvo type="num" val="0.33"/>
        <cfvo type="percentile" val="50"/>
        <cfvo type="max"/>
        <color rgb="FFFF7128"/>
        <color rgb="FFFFEB84"/>
        <color rgb="FFFFEF9C"/>
      </colorScale>
    </cfRule>
    <cfRule type="colorScale" priority="14">
      <colorScale>
        <cfvo type="min"/>
        <cfvo type="percentile" val="50"/>
        <cfvo type="max"/>
        <color theme="9" tint="0.79998168889431442"/>
        <color theme="7" tint="0.79998168889431442"/>
        <color theme="5" tint="0.79998168889431442"/>
      </colorScale>
    </cfRule>
  </conditionalFormatting>
  <conditionalFormatting sqref="N39:N46">
    <cfRule type="colorScale" priority="11">
      <colorScale>
        <cfvo type="num" val="0.33"/>
        <cfvo type="percentile" val="50"/>
        <cfvo type="max"/>
        <color rgb="FFFF7128"/>
        <color rgb="FFFFEB84"/>
        <color rgb="FFFFEF9C"/>
      </colorScale>
    </cfRule>
    <cfRule type="colorScale" priority="12">
      <colorScale>
        <cfvo type="min"/>
        <cfvo type="percentile" val="50"/>
        <cfvo type="max"/>
        <color theme="9" tint="0.79998168889431442"/>
        <color theme="7" tint="0.79998168889431442"/>
        <color theme="5" tint="0.79998168889431442"/>
      </colorScale>
    </cfRule>
  </conditionalFormatting>
  <conditionalFormatting sqref="N47:N55">
    <cfRule type="colorScale" priority="9">
      <colorScale>
        <cfvo type="num" val="0.33"/>
        <cfvo type="percentile" val="50"/>
        <cfvo type="max"/>
        <color rgb="FFFF7128"/>
        <color rgb="FFFFEB84"/>
        <color rgb="FFFFEF9C"/>
      </colorScale>
    </cfRule>
    <cfRule type="colorScale" priority="10">
      <colorScale>
        <cfvo type="min"/>
        <cfvo type="percentile" val="50"/>
        <cfvo type="max"/>
        <color theme="9" tint="0.79998168889431442"/>
        <color theme="7" tint="0.79998168889431442"/>
        <color theme="5" tint="0.79998168889431442"/>
      </colorScale>
    </cfRule>
  </conditionalFormatting>
  <conditionalFormatting sqref="N56:N70">
    <cfRule type="colorScale" priority="7">
      <colorScale>
        <cfvo type="num" val="0.33"/>
        <cfvo type="percentile" val="50"/>
        <cfvo type="max"/>
        <color rgb="FFFF7128"/>
        <color rgb="FFFFEB84"/>
        <color rgb="FFFFEF9C"/>
      </colorScale>
    </cfRule>
    <cfRule type="colorScale" priority="8">
      <colorScale>
        <cfvo type="min"/>
        <cfvo type="percentile" val="50"/>
        <cfvo type="max"/>
        <color theme="9" tint="0.79998168889431442"/>
        <color theme="7" tint="0.79998168889431442"/>
        <color theme="5" tint="0.79998168889431442"/>
      </colorScale>
    </cfRule>
  </conditionalFormatting>
  <conditionalFormatting sqref="R1:R66">
    <cfRule type="containsText" dxfId="20" priority="1" operator="containsText" text="WYSOKIE">
      <formula>NOT(ISERROR(SEARCH("WYSOKIE",R1)))</formula>
    </cfRule>
    <cfRule type="containsText" dxfId="19" priority="2" operator="containsText" text="ŚREDNIE">
      <formula>NOT(ISERROR(SEARCH("ŚREDNIE",R1)))</formula>
    </cfRule>
  </conditionalFormatting>
  <conditionalFormatting sqref="R2:R66">
    <cfRule type="containsText" dxfId="18" priority="3" operator="containsText" text="MAŁE">
      <formula>NOT(ISERROR(SEARCH("MAŁE",R2)))</formula>
    </cfRule>
  </conditionalFormatting>
  <dataValidations count="1">
    <dataValidation type="list" showInputMessage="1" showErrorMessage="1" errorTitle="Błędne dane" error="Wartość danych spoza zakresu" sqref="Q2:Q10" xr:uid="{639A99CB-CC0E-4600-A6B3-AC3332C1AAEA}">
      <formula1>"MAŁE,ŚREDNIE,WYSOKIE"</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74A42-0485-6A43-BD32-7D1D584697C2}">
  <dimension ref="A1:Q163"/>
  <sheetViews>
    <sheetView topLeftCell="A142" workbookViewId="0">
      <selection activeCell="D98" sqref="D98:Q112"/>
    </sheetView>
  </sheetViews>
  <sheetFormatPr baseColWidth="10" defaultColWidth="10.83203125" defaultRowHeight="16" x14ac:dyDescent="0.2"/>
  <cols>
    <col min="1" max="1" width="35.83203125" style="5" customWidth="1"/>
    <col min="2" max="2" width="43.83203125" style="4" customWidth="1"/>
    <col min="3" max="3" width="103.83203125" style="4" customWidth="1"/>
    <col min="4" max="5" width="60.83203125" style="4" customWidth="1"/>
    <col min="6" max="6" width="6.33203125" style="7" hidden="1" customWidth="1"/>
    <col min="7" max="7" width="60.83203125" style="4" customWidth="1"/>
    <col min="8" max="8" width="7.83203125" style="7" hidden="1" customWidth="1"/>
    <col min="9" max="9" width="60.83203125" style="4" customWidth="1"/>
    <col min="10" max="11" width="10.83203125" style="5" hidden="1" customWidth="1"/>
    <col min="12" max="12" width="10.83203125" style="6"/>
    <col min="13" max="13" width="60.83203125" style="4" customWidth="1"/>
    <col min="14" max="14" width="10.83203125" style="7" hidden="1" customWidth="1"/>
    <col min="15" max="15" width="11.1640625" style="4" customWidth="1"/>
    <col min="16" max="16" width="10.83203125" style="4"/>
    <col min="17" max="17" width="60.83203125" style="5" customWidth="1"/>
    <col min="18" max="16384" width="10.83203125" style="5"/>
  </cols>
  <sheetData>
    <row r="1" spans="1:17" ht="17" thickBot="1" x14ac:dyDescent="0.25"/>
    <row r="2" spans="1:17" ht="37" customHeight="1" thickTop="1" x14ac:dyDescent="0.2">
      <c r="A2" s="8"/>
      <c r="B2" s="8" t="s">
        <v>56</v>
      </c>
      <c r="C2" s="8" t="s">
        <v>57</v>
      </c>
      <c r="D2" s="8" t="s">
        <v>58</v>
      </c>
      <c r="E2" s="8" t="s">
        <v>59</v>
      </c>
      <c r="F2" s="9"/>
      <c r="G2" s="8" t="s">
        <v>60</v>
      </c>
      <c r="H2" s="9"/>
      <c r="I2" s="8" t="s">
        <v>61</v>
      </c>
      <c r="J2" s="10"/>
      <c r="K2" s="10"/>
      <c r="L2" s="10" t="s">
        <v>650</v>
      </c>
      <c r="M2" s="9" t="s">
        <v>652</v>
      </c>
      <c r="N2" s="9"/>
      <c r="O2" s="14" t="s">
        <v>653</v>
      </c>
      <c r="P2" s="18" t="s">
        <v>654</v>
      </c>
      <c r="Q2" s="16" t="s">
        <v>656</v>
      </c>
    </row>
    <row r="3" spans="1:17" ht="51" x14ac:dyDescent="0.2">
      <c r="A3" s="180"/>
      <c r="B3" s="182" t="s">
        <v>3</v>
      </c>
      <c r="C3" s="183" t="s">
        <v>13</v>
      </c>
      <c r="D3" s="11" t="s">
        <v>53</v>
      </c>
      <c r="E3" s="11" t="s">
        <v>54</v>
      </c>
      <c r="F3" s="12">
        <f>IF(OR(LEFT(E3,3)="Tak",LEFT(E3,3)="Moż"),1,0)</f>
        <v>1</v>
      </c>
      <c r="G3" s="11" t="s">
        <v>55</v>
      </c>
      <c r="H3" s="13">
        <f>IF(OR(LEFT(G3,3)="Tak",LEFT(G3,3)="Moż"),1,0)</f>
        <v>1</v>
      </c>
      <c r="I3" s="11" t="s">
        <v>62</v>
      </c>
      <c r="J3" s="13">
        <f>IF(OR(LEFT(I3,3)="Tak",LEFT(I3,3)="Moż"),1,0)</f>
        <v>0</v>
      </c>
      <c r="K3" s="13">
        <f>J3+H3+F3</f>
        <v>2</v>
      </c>
      <c r="L3" s="12" t="str">
        <f>IF((F3=1)+(H3=1)+(J3=1)=1,"MAŁE",IF((F3=1)+(H3=1)+(J3=1)=2,"ŚREDNIE",IF((F3=1)+(H3=1)+(J3=1)=3,"WYSOKIE",)))</f>
        <v>ŚREDNIE</v>
      </c>
      <c r="M3" s="11"/>
      <c r="N3" s="13">
        <f>IF(O3="MAŁE",1,IF(O3="ŚREDNIE",2,IF(O3="WYSOKIE",3,"BŁĄD")))</f>
        <v>1</v>
      </c>
      <c r="O3" s="15" t="s">
        <v>655</v>
      </c>
      <c r="P3" s="19" t="str">
        <f>IF((K3*N3)&lt;=2,"MAŁE",IF((K3*N3)&lt;6,"ŚREDNIE",IF((K3*N3)&gt;=6,"WYSOKIE")))</f>
        <v>MAŁE</v>
      </c>
      <c r="Q3" s="17" t="str">
        <f>IF(P3="MAŁE","Akceptacja - nie są wymagane działania",IF(P3="ŚREDNIE","Możliwe działania zapobiegające",IF(P3="WYSOKIE","Wskaż działania zapobiegające ryzyku",0)))</f>
        <v>Akceptacja - nie są wymagane działania</v>
      </c>
    </row>
    <row r="4" spans="1:17" ht="51" x14ac:dyDescent="0.2">
      <c r="A4" s="181"/>
      <c r="B4" s="182"/>
      <c r="C4" s="183"/>
      <c r="D4" s="11" t="s">
        <v>63</v>
      </c>
      <c r="E4" s="11" t="s">
        <v>64</v>
      </c>
      <c r="F4" s="12">
        <f t="shared" ref="F4:F67" si="0">IF(OR(LEFT(E4,3)="Tak",LEFT(E4,3)="Moż"),1,0)</f>
        <v>1</v>
      </c>
      <c r="G4" s="11" t="s">
        <v>65</v>
      </c>
      <c r="H4" s="13">
        <f t="shared" ref="H4:H67" si="1">IF(OR(LEFT(G4,3)="Tak",LEFT(G4,3)="Moż"),1,0)</f>
        <v>1</v>
      </c>
      <c r="I4" s="11" t="s">
        <v>66</v>
      </c>
      <c r="J4" s="13">
        <f t="shared" ref="J4:J67" si="2">IF(OR(LEFT(I4,3)="Tak",LEFT(I4,3)="Moż"),1,0)</f>
        <v>1</v>
      </c>
      <c r="K4" s="13">
        <f t="shared" ref="K4:K67" si="3">J4+H4+F4</f>
        <v>3</v>
      </c>
      <c r="L4" s="12" t="str">
        <f t="shared" ref="L4:L67" si="4">IF((F4=1)+(H4=1)+(J4=1)=1,"MAŁE",IF((F4=1)+(H4=1)+(J4=1)=2,"ŚREDNIE",IF((F4=1)+(H4=1)+(J4=1)=3,"WYSOKIE",)))</f>
        <v>WYSOKIE</v>
      </c>
      <c r="M4" s="11"/>
      <c r="N4" s="13">
        <f t="shared" ref="N4:N67" si="5">IF(O4="MAŁE",1,IF(O4="ŚREDNIE",2,IF(O4="WYSOKIE",3,"BŁĄD")))</f>
        <v>1</v>
      </c>
      <c r="O4" s="15" t="s">
        <v>655</v>
      </c>
      <c r="P4" s="19" t="str">
        <f t="shared" ref="P4:P67" si="6">IF((K4*N4)&lt;=2,"MAŁE",IF((K4*N4)&lt;6,"ŚREDNIE",IF((K4*N4)&gt;=6,"WYSOKIE")))</f>
        <v>ŚREDNIE</v>
      </c>
      <c r="Q4" s="17" t="str">
        <f t="shared" ref="Q4:Q67" si="7">IF(P4="MAŁE","Akceptacja - nie są wymagane działania",IF(P4="ŚREDNIE","Możliwe działania zapobiegające",IF(P4="WYSOKIE","Wskaż działania zapobiegające ryzyku",0)))</f>
        <v>Możliwe działania zapobiegające</v>
      </c>
    </row>
    <row r="5" spans="1:17" ht="51" x14ac:dyDescent="0.2">
      <c r="A5" s="181"/>
      <c r="B5" s="182"/>
      <c r="C5" s="183"/>
      <c r="D5" s="11" t="s">
        <v>67</v>
      </c>
      <c r="E5" s="11" t="s">
        <v>68</v>
      </c>
      <c r="F5" s="12">
        <f t="shared" si="0"/>
        <v>0</v>
      </c>
      <c r="G5" s="11" t="s">
        <v>69</v>
      </c>
      <c r="H5" s="13">
        <f t="shared" si="1"/>
        <v>1</v>
      </c>
      <c r="I5" s="11" t="s">
        <v>70</v>
      </c>
      <c r="J5" s="13">
        <f t="shared" si="2"/>
        <v>1</v>
      </c>
      <c r="K5" s="13">
        <f t="shared" si="3"/>
        <v>2</v>
      </c>
      <c r="L5" s="12" t="str">
        <f t="shared" si="4"/>
        <v>ŚREDNIE</v>
      </c>
      <c r="M5" s="11"/>
      <c r="N5" s="13">
        <f t="shared" si="5"/>
        <v>1</v>
      </c>
      <c r="O5" s="15" t="s">
        <v>655</v>
      </c>
      <c r="P5" s="19" t="str">
        <f t="shared" si="6"/>
        <v>MAŁE</v>
      </c>
      <c r="Q5" s="17" t="str">
        <f t="shared" si="7"/>
        <v>Akceptacja - nie są wymagane działania</v>
      </c>
    </row>
    <row r="6" spans="1:17" ht="51" x14ac:dyDescent="0.2">
      <c r="A6" s="181"/>
      <c r="B6" s="182"/>
      <c r="C6" s="183"/>
      <c r="D6" s="11" t="s">
        <v>71</v>
      </c>
      <c r="E6" s="11" t="s">
        <v>72</v>
      </c>
      <c r="F6" s="12">
        <f t="shared" si="0"/>
        <v>1</v>
      </c>
      <c r="G6" s="11" t="s">
        <v>73</v>
      </c>
      <c r="H6" s="13">
        <f t="shared" si="1"/>
        <v>1</v>
      </c>
      <c r="I6" s="11" t="s">
        <v>74</v>
      </c>
      <c r="J6" s="13">
        <f t="shared" si="2"/>
        <v>1</v>
      </c>
      <c r="K6" s="13">
        <f t="shared" si="3"/>
        <v>3</v>
      </c>
      <c r="L6" s="12" t="str">
        <f t="shared" si="4"/>
        <v>WYSOKIE</v>
      </c>
      <c r="M6" s="11"/>
      <c r="N6" s="13">
        <f t="shared" si="5"/>
        <v>1</v>
      </c>
      <c r="O6" s="15" t="s">
        <v>655</v>
      </c>
      <c r="P6" s="19" t="str">
        <f t="shared" si="6"/>
        <v>ŚREDNIE</v>
      </c>
      <c r="Q6" s="17" t="str">
        <f t="shared" si="7"/>
        <v>Możliwe działania zapobiegające</v>
      </c>
    </row>
    <row r="7" spans="1:17" ht="51" x14ac:dyDescent="0.2">
      <c r="A7" s="181"/>
      <c r="B7" s="182"/>
      <c r="C7" s="183"/>
      <c r="D7" s="11" t="s">
        <v>75</v>
      </c>
      <c r="E7" s="11" t="s">
        <v>76</v>
      </c>
      <c r="F7" s="12">
        <f t="shared" si="0"/>
        <v>1</v>
      </c>
      <c r="G7" s="11" t="s">
        <v>77</v>
      </c>
      <c r="H7" s="13">
        <f t="shared" si="1"/>
        <v>1</v>
      </c>
      <c r="I7" s="11" t="s">
        <v>651</v>
      </c>
      <c r="J7" s="13">
        <f t="shared" si="2"/>
        <v>1</v>
      </c>
      <c r="K7" s="13">
        <f t="shared" si="3"/>
        <v>3</v>
      </c>
      <c r="L7" s="12" t="str">
        <f t="shared" si="4"/>
        <v>WYSOKIE</v>
      </c>
      <c r="M7" s="11"/>
      <c r="N7" s="13">
        <f t="shared" si="5"/>
        <v>1</v>
      </c>
      <c r="O7" s="15" t="s">
        <v>655</v>
      </c>
      <c r="P7" s="19" t="str">
        <f t="shared" si="6"/>
        <v>ŚREDNIE</v>
      </c>
      <c r="Q7" s="17" t="str">
        <f t="shared" si="7"/>
        <v>Możliwe działania zapobiegające</v>
      </c>
    </row>
    <row r="8" spans="1:17" ht="51" x14ac:dyDescent="0.2">
      <c r="A8" s="181"/>
      <c r="B8" s="182"/>
      <c r="C8" s="183" t="s">
        <v>21</v>
      </c>
      <c r="D8" s="11" t="s">
        <v>78</v>
      </c>
      <c r="E8" s="11" t="s">
        <v>79</v>
      </c>
      <c r="F8" s="12">
        <f t="shared" si="0"/>
        <v>1</v>
      </c>
      <c r="G8" s="11" t="s">
        <v>80</v>
      </c>
      <c r="H8" s="13">
        <f t="shared" si="1"/>
        <v>1</v>
      </c>
      <c r="I8" s="11" t="s">
        <v>81</v>
      </c>
      <c r="J8" s="13">
        <f t="shared" si="2"/>
        <v>0</v>
      </c>
      <c r="K8" s="13">
        <f t="shared" si="3"/>
        <v>2</v>
      </c>
      <c r="L8" s="12" t="str">
        <f t="shared" si="4"/>
        <v>ŚREDNIE</v>
      </c>
      <c r="M8" s="11"/>
      <c r="N8" s="13">
        <f t="shared" si="5"/>
        <v>1</v>
      </c>
      <c r="O8" s="15" t="s">
        <v>655</v>
      </c>
      <c r="P8" s="19" t="str">
        <f t="shared" si="6"/>
        <v>MAŁE</v>
      </c>
      <c r="Q8" s="17" t="str">
        <f t="shared" si="7"/>
        <v>Akceptacja - nie są wymagane działania</v>
      </c>
    </row>
    <row r="9" spans="1:17" ht="51" x14ac:dyDescent="0.2">
      <c r="A9" s="181"/>
      <c r="B9" s="182"/>
      <c r="C9" s="183"/>
      <c r="D9" s="11" t="s">
        <v>82</v>
      </c>
      <c r="E9" s="11" t="s">
        <v>83</v>
      </c>
      <c r="F9" s="12">
        <f t="shared" si="0"/>
        <v>1</v>
      </c>
      <c r="G9" s="11" t="s">
        <v>84</v>
      </c>
      <c r="H9" s="13">
        <f t="shared" si="1"/>
        <v>1</v>
      </c>
      <c r="I9" s="11" t="s">
        <v>85</v>
      </c>
      <c r="J9" s="13">
        <f t="shared" si="2"/>
        <v>1</v>
      </c>
      <c r="K9" s="13">
        <f t="shared" si="3"/>
        <v>3</v>
      </c>
      <c r="L9" s="12" t="str">
        <f t="shared" si="4"/>
        <v>WYSOKIE</v>
      </c>
      <c r="M9" s="11"/>
      <c r="N9" s="13">
        <f t="shared" si="5"/>
        <v>1</v>
      </c>
      <c r="O9" s="15" t="s">
        <v>655</v>
      </c>
      <c r="P9" s="19" t="str">
        <f t="shared" si="6"/>
        <v>ŚREDNIE</v>
      </c>
      <c r="Q9" s="17" t="str">
        <f t="shared" si="7"/>
        <v>Możliwe działania zapobiegające</v>
      </c>
    </row>
    <row r="10" spans="1:17" ht="51" x14ac:dyDescent="0.2">
      <c r="A10" s="181"/>
      <c r="B10" s="182"/>
      <c r="C10" s="183"/>
      <c r="D10" s="11" t="s">
        <v>86</v>
      </c>
      <c r="E10" s="11" t="s">
        <v>87</v>
      </c>
      <c r="F10" s="12">
        <f t="shared" si="0"/>
        <v>0</v>
      </c>
      <c r="G10" s="11" t="s">
        <v>88</v>
      </c>
      <c r="H10" s="13">
        <f t="shared" si="1"/>
        <v>0</v>
      </c>
      <c r="I10" s="11" t="s">
        <v>89</v>
      </c>
      <c r="J10" s="13">
        <f t="shared" si="2"/>
        <v>1</v>
      </c>
      <c r="K10" s="13">
        <f t="shared" si="3"/>
        <v>1</v>
      </c>
      <c r="L10" s="12" t="str">
        <f t="shared" si="4"/>
        <v>MAŁE</v>
      </c>
      <c r="M10" s="11"/>
      <c r="N10" s="13">
        <f t="shared" si="5"/>
        <v>1</v>
      </c>
      <c r="O10" s="15" t="s">
        <v>655</v>
      </c>
      <c r="P10" s="19" t="str">
        <f t="shared" si="6"/>
        <v>MAŁE</v>
      </c>
      <c r="Q10" s="17" t="str">
        <f t="shared" si="7"/>
        <v>Akceptacja - nie są wymagane działania</v>
      </c>
    </row>
    <row r="11" spans="1:17" ht="51" x14ac:dyDescent="0.2">
      <c r="A11" s="181"/>
      <c r="B11" s="182"/>
      <c r="C11" s="183"/>
      <c r="D11" s="11" t="s">
        <v>90</v>
      </c>
      <c r="E11" s="11" t="s">
        <v>91</v>
      </c>
      <c r="F11" s="12">
        <f t="shared" si="0"/>
        <v>0</v>
      </c>
      <c r="G11" s="11" t="s">
        <v>92</v>
      </c>
      <c r="H11" s="13">
        <f t="shared" si="1"/>
        <v>1</v>
      </c>
      <c r="I11" s="11" t="s">
        <v>93</v>
      </c>
      <c r="J11" s="13">
        <f t="shared" si="2"/>
        <v>1</v>
      </c>
      <c r="K11" s="13">
        <f t="shared" si="3"/>
        <v>2</v>
      </c>
      <c r="L11" s="12" t="str">
        <f t="shared" si="4"/>
        <v>ŚREDNIE</v>
      </c>
      <c r="M11" s="11"/>
      <c r="N11" s="13">
        <f t="shared" si="5"/>
        <v>1</v>
      </c>
      <c r="O11" s="15" t="s">
        <v>655</v>
      </c>
      <c r="P11" s="19" t="str">
        <f t="shared" si="6"/>
        <v>MAŁE</v>
      </c>
      <c r="Q11" s="17" t="str">
        <f t="shared" si="7"/>
        <v>Akceptacja - nie są wymagane działania</v>
      </c>
    </row>
    <row r="12" spans="1:17" ht="51" x14ac:dyDescent="0.2">
      <c r="A12" s="181"/>
      <c r="B12" s="182"/>
      <c r="C12" s="183"/>
      <c r="D12" s="11" t="s">
        <v>94</v>
      </c>
      <c r="E12" s="11" t="s">
        <v>95</v>
      </c>
      <c r="F12" s="12">
        <f t="shared" si="0"/>
        <v>1</v>
      </c>
      <c r="G12" s="11" t="s">
        <v>96</v>
      </c>
      <c r="H12" s="13">
        <f t="shared" si="1"/>
        <v>1</v>
      </c>
      <c r="I12" s="11" t="s">
        <v>97</v>
      </c>
      <c r="J12" s="13">
        <f t="shared" si="2"/>
        <v>1</v>
      </c>
      <c r="K12" s="13">
        <f t="shared" si="3"/>
        <v>3</v>
      </c>
      <c r="L12" s="12" t="str">
        <f t="shared" si="4"/>
        <v>WYSOKIE</v>
      </c>
      <c r="M12" s="11"/>
      <c r="N12" s="13">
        <f t="shared" si="5"/>
        <v>1</v>
      </c>
      <c r="O12" s="15" t="s">
        <v>655</v>
      </c>
      <c r="P12" s="19" t="str">
        <f t="shared" si="6"/>
        <v>ŚREDNIE</v>
      </c>
      <c r="Q12" s="17" t="str">
        <f t="shared" si="7"/>
        <v>Możliwe działania zapobiegające</v>
      </c>
    </row>
    <row r="13" spans="1:17" ht="51" x14ac:dyDescent="0.2">
      <c r="A13" s="181"/>
      <c r="B13" s="182"/>
      <c r="C13" s="183"/>
      <c r="D13" s="11" t="s">
        <v>98</v>
      </c>
      <c r="E13" s="11" t="s">
        <v>99</v>
      </c>
      <c r="F13" s="12">
        <f t="shared" si="0"/>
        <v>1</v>
      </c>
      <c r="G13" s="11" t="s">
        <v>100</v>
      </c>
      <c r="H13" s="13">
        <f t="shared" si="1"/>
        <v>1</v>
      </c>
      <c r="I13" s="11" t="s">
        <v>101</v>
      </c>
      <c r="J13" s="13">
        <f t="shared" si="2"/>
        <v>0</v>
      </c>
      <c r="K13" s="13">
        <f t="shared" si="3"/>
        <v>2</v>
      </c>
      <c r="L13" s="12" t="str">
        <f t="shared" si="4"/>
        <v>ŚREDNIE</v>
      </c>
      <c r="M13" s="11"/>
      <c r="N13" s="13">
        <f t="shared" si="5"/>
        <v>1</v>
      </c>
      <c r="O13" s="15" t="s">
        <v>655</v>
      </c>
      <c r="P13" s="19" t="str">
        <f t="shared" si="6"/>
        <v>MAŁE</v>
      </c>
      <c r="Q13" s="17" t="str">
        <f t="shared" si="7"/>
        <v>Akceptacja - nie są wymagane działania</v>
      </c>
    </row>
    <row r="14" spans="1:17" ht="51" x14ac:dyDescent="0.2">
      <c r="A14" s="181"/>
      <c r="B14" s="182"/>
      <c r="C14" s="183" t="s">
        <v>30</v>
      </c>
      <c r="D14" s="11" t="s">
        <v>102</v>
      </c>
      <c r="E14" s="11" t="s">
        <v>103</v>
      </c>
      <c r="F14" s="12">
        <f t="shared" si="0"/>
        <v>1</v>
      </c>
      <c r="G14" s="11" t="s">
        <v>104</v>
      </c>
      <c r="H14" s="13">
        <f t="shared" si="1"/>
        <v>1</v>
      </c>
      <c r="I14" s="11" t="s">
        <v>105</v>
      </c>
      <c r="J14" s="13">
        <f t="shared" si="2"/>
        <v>0</v>
      </c>
      <c r="K14" s="13">
        <f t="shared" si="3"/>
        <v>2</v>
      </c>
      <c r="L14" s="12" t="str">
        <f t="shared" si="4"/>
        <v>ŚREDNIE</v>
      </c>
      <c r="M14" s="11"/>
      <c r="N14" s="13">
        <f t="shared" si="5"/>
        <v>1</v>
      </c>
      <c r="O14" s="15" t="s">
        <v>655</v>
      </c>
      <c r="P14" s="19" t="str">
        <f t="shared" si="6"/>
        <v>MAŁE</v>
      </c>
      <c r="Q14" s="17" t="str">
        <f t="shared" si="7"/>
        <v>Akceptacja - nie są wymagane działania</v>
      </c>
    </row>
    <row r="15" spans="1:17" ht="51" x14ac:dyDescent="0.2">
      <c r="A15" s="181"/>
      <c r="B15" s="182"/>
      <c r="C15" s="183"/>
      <c r="D15" s="11" t="s">
        <v>106</v>
      </c>
      <c r="E15" s="11" t="s">
        <v>107</v>
      </c>
      <c r="F15" s="12">
        <f t="shared" si="0"/>
        <v>1</v>
      </c>
      <c r="G15" s="11" t="s">
        <v>108</v>
      </c>
      <c r="H15" s="13">
        <f t="shared" si="1"/>
        <v>1</v>
      </c>
      <c r="I15" s="11" t="s">
        <v>109</v>
      </c>
      <c r="J15" s="13">
        <f t="shared" si="2"/>
        <v>1</v>
      </c>
      <c r="K15" s="13">
        <f t="shared" si="3"/>
        <v>3</v>
      </c>
      <c r="L15" s="12" t="str">
        <f t="shared" si="4"/>
        <v>WYSOKIE</v>
      </c>
      <c r="M15" s="11"/>
      <c r="N15" s="13">
        <f t="shared" si="5"/>
        <v>1</v>
      </c>
      <c r="O15" s="15" t="s">
        <v>655</v>
      </c>
      <c r="P15" s="19" t="str">
        <f t="shared" si="6"/>
        <v>ŚREDNIE</v>
      </c>
      <c r="Q15" s="17" t="str">
        <f t="shared" si="7"/>
        <v>Możliwe działania zapobiegające</v>
      </c>
    </row>
    <row r="16" spans="1:17" ht="51" x14ac:dyDescent="0.2">
      <c r="A16" s="181"/>
      <c r="B16" s="182"/>
      <c r="C16" s="183"/>
      <c r="D16" s="11" t="s">
        <v>110</v>
      </c>
      <c r="E16" s="11" t="s">
        <v>111</v>
      </c>
      <c r="F16" s="12">
        <f t="shared" si="0"/>
        <v>0</v>
      </c>
      <c r="G16" s="11" t="s">
        <v>112</v>
      </c>
      <c r="H16" s="13">
        <f t="shared" si="1"/>
        <v>1</v>
      </c>
      <c r="I16" s="11" t="s">
        <v>113</v>
      </c>
      <c r="J16" s="13">
        <f t="shared" si="2"/>
        <v>1</v>
      </c>
      <c r="K16" s="13">
        <f t="shared" si="3"/>
        <v>2</v>
      </c>
      <c r="L16" s="12" t="str">
        <f t="shared" si="4"/>
        <v>ŚREDNIE</v>
      </c>
      <c r="M16" s="11"/>
      <c r="N16" s="13">
        <f t="shared" si="5"/>
        <v>1</v>
      </c>
      <c r="O16" s="15" t="s">
        <v>655</v>
      </c>
      <c r="P16" s="19" t="str">
        <f t="shared" si="6"/>
        <v>MAŁE</v>
      </c>
      <c r="Q16" s="17" t="str">
        <f t="shared" si="7"/>
        <v>Akceptacja - nie są wymagane działania</v>
      </c>
    </row>
    <row r="17" spans="1:17" ht="51" x14ac:dyDescent="0.2">
      <c r="A17" s="181"/>
      <c r="B17" s="182"/>
      <c r="C17" s="183"/>
      <c r="D17" s="11" t="s">
        <v>114</v>
      </c>
      <c r="E17" s="11" t="s">
        <v>115</v>
      </c>
      <c r="F17" s="12">
        <f t="shared" si="0"/>
        <v>1</v>
      </c>
      <c r="G17" s="11" t="s">
        <v>116</v>
      </c>
      <c r="H17" s="13">
        <f t="shared" si="1"/>
        <v>1</v>
      </c>
      <c r="I17" s="11" t="s">
        <v>117</v>
      </c>
      <c r="J17" s="13">
        <f t="shared" si="2"/>
        <v>1</v>
      </c>
      <c r="K17" s="13">
        <f t="shared" si="3"/>
        <v>3</v>
      </c>
      <c r="L17" s="12" t="str">
        <f t="shared" si="4"/>
        <v>WYSOKIE</v>
      </c>
      <c r="M17" s="11"/>
      <c r="N17" s="13">
        <f t="shared" si="5"/>
        <v>1</v>
      </c>
      <c r="O17" s="15" t="s">
        <v>655</v>
      </c>
      <c r="P17" s="19" t="str">
        <f t="shared" si="6"/>
        <v>ŚREDNIE</v>
      </c>
      <c r="Q17" s="17" t="str">
        <f t="shared" si="7"/>
        <v>Możliwe działania zapobiegające</v>
      </c>
    </row>
    <row r="18" spans="1:17" ht="51" x14ac:dyDescent="0.2">
      <c r="A18" s="181"/>
      <c r="B18" s="182"/>
      <c r="C18" s="183"/>
      <c r="D18" s="11" t="s">
        <v>118</v>
      </c>
      <c r="E18" s="11" t="s">
        <v>119</v>
      </c>
      <c r="F18" s="12">
        <f t="shared" si="0"/>
        <v>1</v>
      </c>
      <c r="G18" s="11" t="s">
        <v>120</v>
      </c>
      <c r="H18" s="13">
        <f t="shared" si="1"/>
        <v>1</v>
      </c>
      <c r="I18" s="11" t="s">
        <v>121</v>
      </c>
      <c r="J18" s="13">
        <f t="shared" si="2"/>
        <v>0</v>
      </c>
      <c r="K18" s="13">
        <f t="shared" si="3"/>
        <v>2</v>
      </c>
      <c r="L18" s="12" t="str">
        <f t="shared" si="4"/>
        <v>ŚREDNIE</v>
      </c>
      <c r="M18" s="11"/>
      <c r="N18" s="13">
        <f t="shared" si="5"/>
        <v>1</v>
      </c>
      <c r="O18" s="15" t="s">
        <v>655</v>
      </c>
      <c r="P18" s="19" t="str">
        <f t="shared" si="6"/>
        <v>MAŁE</v>
      </c>
      <c r="Q18" s="17" t="str">
        <f t="shared" si="7"/>
        <v>Akceptacja - nie są wymagane działania</v>
      </c>
    </row>
    <row r="19" spans="1:17" ht="51" x14ac:dyDescent="0.2">
      <c r="A19" s="181"/>
      <c r="B19" s="182"/>
      <c r="C19" s="183" t="s">
        <v>38</v>
      </c>
      <c r="D19" s="11" t="s">
        <v>122</v>
      </c>
      <c r="E19" s="11" t="s">
        <v>123</v>
      </c>
      <c r="F19" s="12">
        <f t="shared" si="0"/>
        <v>1</v>
      </c>
      <c r="G19" s="11" t="s">
        <v>124</v>
      </c>
      <c r="H19" s="13">
        <f t="shared" si="1"/>
        <v>1</v>
      </c>
      <c r="I19" s="11" t="s">
        <v>125</v>
      </c>
      <c r="J19" s="13">
        <f t="shared" si="2"/>
        <v>0</v>
      </c>
      <c r="K19" s="13">
        <f t="shared" si="3"/>
        <v>2</v>
      </c>
      <c r="L19" s="12" t="str">
        <f t="shared" si="4"/>
        <v>ŚREDNIE</v>
      </c>
      <c r="M19" s="11"/>
      <c r="N19" s="13">
        <f t="shared" si="5"/>
        <v>1</v>
      </c>
      <c r="O19" s="15" t="s">
        <v>655</v>
      </c>
      <c r="P19" s="19" t="str">
        <f t="shared" si="6"/>
        <v>MAŁE</v>
      </c>
      <c r="Q19" s="17" t="str">
        <f t="shared" si="7"/>
        <v>Akceptacja - nie są wymagane działania</v>
      </c>
    </row>
    <row r="20" spans="1:17" ht="34" x14ac:dyDescent="0.2">
      <c r="A20" s="181"/>
      <c r="B20" s="182"/>
      <c r="C20" s="183"/>
      <c r="D20" s="11" t="s">
        <v>126</v>
      </c>
      <c r="E20" s="11" t="s">
        <v>127</v>
      </c>
      <c r="F20" s="12">
        <f t="shared" si="0"/>
        <v>1</v>
      </c>
      <c r="G20" s="11" t="s">
        <v>128</v>
      </c>
      <c r="H20" s="13">
        <f t="shared" si="1"/>
        <v>1</v>
      </c>
      <c r="I20" s="11" t="s">
        <v>129</v>
      </c>
      <c r="J20" s="13">
        <f t="shared" si="2"/>
        <v>1</v>
      </c>
      <c r="K20" s="13">
        <f t="shared" si="3"/>
        <v>3</v>
      </c>
      <c r="L20" s="12" t="str">
        <f t="shared" si="4"/>
        <v>WYSOKIE</v>
      </c>
      <c r="M20" s="11"/>
      <c r="N20" s="13">
        <f t="shared" si="5"/>
        <v>1</v>
      </c>
      <c r="O20" s="15" t="s">
        <v>655</v>
      </c>
      <c r="P20" s="19" t="str">
        <f t="shared" si="6"/>
        <v>ŚREDNIE</v>
      </c>
      <c r="Q20" s="17" t="str">
        <f t="shared" si="7"/>
        <v>Możliwe działania zapobiegające</v>
      </c>
    </row>
    <row r="21" spans="1:17" ht="51" x14ac:dyDescent="0.2">
      <c r="A21" s="181"/>
      <c r="B21" s="182"/>
      <c r="C21" s="183"/>
      <c r="D21" s="11" t="s">
        <v>130</v>
      </c>
      <c r="E21" s="11" t="s">
        <v>131</v>
      </c>
      <c r="F21" s="12">
        <f t="shared" si="0"/>
        <v>0</v>
      </c>
      <c r="G21" s="11" t="s">
        <v>132</v>
      </c>
      <c r="H21" s="13">
        <f t="shared" si="1"/>
        <v>1</v>
      </c>
      <c r="I21" s="11" t="s">
        <v>133</v>
      </c>
      <c r="J21" s="13">
        <f t="shared" si="2"/>
        <v>1</v>
      </c>
      <c r="K21" s="13">
        <f t="shared" si="3"/>
        <v>2</v>
      </c>
      <c r="L21" s="12" t="str">
        <f t="shared" si="4"/>
        <v>ŚREDNIE</v>
      </c>
      <c r="M21" s="11"/>
      <c r="N21" s="13">
        <f t="shared" si="5"/>
        <v>1</v>
      </c>
      <c r="O21" s="15" t="s">
        <v>655</v>
      </c>
      <c r="P21" s="19" t="str">
        <f t="shared" si="6"/>
        <v>MAŁE</v>
      </c>
      <c r="Q21" s="17" t="str">
        <f t="shared" si="7"/>
        <v>Akceptacja - nie są wymagane działania</v>
      </c>
    </row>
    <row r="22" spans="1:17" ht="51" x14ac:dyDescent="0.2">
      <c r="A22" s="181"/>
      <c r="B22" s="182"/>
      <c r="C22" s="183"/>
      <c r="D22" s="11" t="s">
        <v>134</v>
      </c>
      <c r="E22" s="11" t="s">
        <v>135</v>
      </c>
      <c r="F22" s="12">
        <f t="shared" si="0"/>
        <v>1</v>
      </c>
      <c r="G22" s="11" t="s">
        <v>136</v>
      </c>
      <c r="H22" s="13">
        <f t="shared" si="1"/>
        <v>1</v>
      </c>
      <c r="I22" s="11" t="s">
        <v>137</v>
      </c>
      <c r="J22" s="13">
        <f t="shared" si="2"/>
        <v>1</v>
      </c>
      <c r="K22" s="13">
        <f t="shared" si="3"/>
        <v>3</v>
      </c>
      <c r="L22" s="12" t="str">
        <f t="shared" si="4"/>
        <v>WYSOKIE</v>
      </c>
      <c r="M22" s="11"/>
      <c r="N22" s="13">
        <f t="shared" si="5"/>
        <v>1</v>
      </c>
      <c r="O22" s="15" t="s">
        <v>655</v>
      </c>
      <c r="P22" s="19" t="str">
        <f t="shared" si="6"/>
        <v>ŚREDNIE</v>
      </c>
      <c r="Q22" s="17" t="str">
        <f t="shared" si="7"/>
        <v>Możliwe działania zapobiegające</v>
      </c>
    </row>
    <row r="23" spans="1:17" ht="51" x14ac:dyDescent="0.2">
      <c r="A23" s="181"/>
      <c r="B23" s="182"/>
      <c r="C23" s="183"/>
      <c r="D23" s="11" t="s">
        <v>138</v>
      </c>
      <c r="E23" s="11" t="s">
        <v>139</v>
      </c>
      <c r="F23" s="12">
        <f t="shared" si="0"/>
        <v>0</v>
      </c>
      <c r="G23" s="11" t="s">
        <v>140</v>
      </c>
      <c r="H23" s="13">
        <f t="shared" si="1"/>
        <v>1</v>
      </c>
      <c r="I23" s="11" t="s">
        <v>141</v>
      </c>
      <c r="J23" s="13">
        <f t="shared" si="2"/>
        <v>0</v>
      </c>
      <c r="K23" s="13">
        <f t="shared" si="3"/>
        <v>1</v>
      </c>
      <c r="L23" s="12" t="str">
        <f t="shared" si="4"/>
        <v>MAŁE</v>
      </c>
      <c r="M23" s="11"/>
      <c r="N23" s="13">
        <f t="shared" si="5"/>
        <v>1</v>
      </c>
      <c r="O23" s="15" t="s">
        <v>655</v>
      </c>
      <c r="P23" s="19" t="str">
        <f t="shared" si="6"/>
        <v>MAŁE</v>
      </c>
      <c r="Q23" s="17" t="str">
        <f t="shared" si="7"/>
        <v>Akceptacja - nie są wymagane działania</v>
      </c>
    </row>
    <row r="24" spans="1:17" ht="51" x14ac:dyDescent="0.2">
      <c r="A24" s="181"/>
      <c r="B24" s="182"/>
      <c r="C24" s="183" t="s">
        <v>48</v>
      </c>
      <c r="D24" s="11" t="s">
        <v>142</v>
      </c>
      <c r="E24" s="11" t="s">
        <v>143</v>
      </c>
      <c r="F24" s="12">
        <f t="shared" si="0"/>
        <v>1</v>
      </c>
      <c r="G24" s="11" t="s">
        <v>144</v>
      </c>
      <c r="H24" s="13">
        <f t="shared" si="1"/>
        <v>1</v>
      </c>
      <c r="I24" s="11" t="s">
        <v>145</v>
      </c>
      <c r="J24" s="13">
        <f t="shared" si="2"/>
        <v>0</v>
      </c>
      <c r="K24" s="13">
        <f t="shared" si="3"/>
        <v>2</v>
      </c>
      <c r="L24" s="12" t="str">
        <f t="shared" si="4"/>
        <v>ŚREDNIE</v>
      </c>
      <c r="M24" s="11"/>
      <c r="N24" s="13">
        <f t="shared" si="5"/>
        <v>1</v>
      </c>
      <c r="O24" s="15" t="s">
        <v>655</v>
      </c>
      <c r="P24" s="19" t="str">
        <f t="shared" si="6"/>
        <v>MAŁE</v>
      </c>
      <c r="Q24" s="17" t="str">
        <f t="shared" si="7"/>
        <v>Akceptacja - nie są wymagane działania</v>
      </c>
    </row>
    <row r="25" spans="1:17" ht="51" x14ac:dyDescent="0.2">
      <c r="A25" s="181"/>
      <c r="B25" s="182"/>
      <c r="C25" s="183"/>
      <c r="D25" s="11" t="s">
        <v>146</v>
      </c>
      <c r="E25" s="11" t="s">
        <v>147</v>
      </c>
      <c r="F25" s="12">
        <f t="shared" si="0"/>
        <v>1</v>
      </c>
      <c r="G25" s="11" t="s">
        <v>148</v>
      </c>
      <c r="H25" s="13">
        <f t="shared" si="1"/>
        <v>1</v>
      </c>
      <c r="I25" s="11" t="s">
        <v>149</v>
      </c>
      <c r="J25" s="13">
        <f t="shared" si="2"/>
        <v>1</v>
      </c>
      <c r="K25" s="13">
        <f t="shared" si="3"/>
        <v>3</v>
      </c>
      <c r="L25" s="12" t="str">
        <f t="shared" si="4"/>
        <v>WYSOKIE</v>
      </c>
      <c r="M25" s="11"/>
      <c r="N25" s="13">
        <f t="shared" si="5"/>
        <v>1</v>
      </c>
      <c r="O25" s="15" t="s">
        <v>655</v>
      </c>
      <c r="P25" s="19" t="str">
        <f t="shared" si="6"/>
        <v>ŚREDNIE</v>
      </c>
      <c r="Q25" s="17" t="str">
        <f t="shared" si="7"/>
        <v>Możliwe działania zapobiegające</v>
      </c>
    </row>
    <row r="26" spans="1:17" ht="51" x14ac:dyDescent="0.2">
      <c r="A26" s="181"/>
      <c r="B26" s="182"/>
      <c r="C26" s="183"/>
      <c r="D26" s="11" t="s">
        <v>150</v>
      </c>
      <c r="E26" s="11" t="s">
        <v>151</v>
      </c>
      <c r="F26" s="12">
        <f t="shared" si="0"/>
        <v>0</v>
      </c>
      <c r="G26" s="11" t="s">
        <v>152</v>
      </c>
      <c r="H26" s="13">
        <f t="shared" si="1"/>
        <v>1</v>
      </c>
      <c r="I26" s="11" t="s">
        <v>153</v>
      </c>
      <c r="J26" s="13">
        <f t="shared" si="2"/>
        <v>1</v>
      </c>
      <c r="K26" s="13">
        <f t="shared" si="3"/>
        <v>2</v>
      </c>
      <c r="L26" s="12" t="str">
        <f t="shared" si="4"/>
        <v>ŚREDNIE</v>
      </c>
      <c r="M26" s="11"/>
      <c r="N26" s="13">
        <f t="shared" si="5"/>
        <v>1</v>
      </c>
      <c r="O26" s="15" t="s">
        <v>655</v>
      </c>
      <c r="P26" s="19" t="str">
        <f t="shared" si="6"/>
        <v>MAŁE</v>
      </c>
      <c r="Q26" s="17" t="str">
        <f t="shared" si="7"/>
        <v>Akceptacja - nie są wymagane działania</v>
      </c>
    </row>
    <row r="27" spans="1:17" ht="51" x14ac:dyDescent="0.2">
      <c r="A27" s="181"/>
      <c r="B27" s="182"/>
      <c r="C27" s="183"/>
      <c r="D27" s="11" t="s">
        <v>154</v>
      </c>
      <c r="E27" s="11" t="s">
        <v>155</v>
      </c>
      <c r="F27" s="12">
        <f t="shared" si="0"/>
        <v>1</v>
      </c>
      <c r="G27" s="11" t="s">
        <v>156</v>
      </c>
      <c r="H27" s="13">
        <f t="shared" si="1"/>
        <v>1</v>
      </c>
      <c r="I27" s="11" t="s">
        <v>157</v>
      </c>
      <c r="J27" s="13">
        <f t="shared" si="2"/>
        <v>1</v>
      </c>
      <c r="K27" s="13">
        <f t="shared" si="3"/>
        <v>3</v>
      </c>
      <c r="L27" s="12" t="str">
        <f t="shared" si="4"/>
        <v>WYSOKIE</v>
      </c>
      <c r="M27" s="11"/>
      <c r="N27" s="13">
        <f t="shared" si="5"/>
        <v>1</v>
      </c>
      <c r="O27" s="15" t="s">
        <v>655</v>
      </c>
      <c r="P27" s="19" t="str">
        <f t="shared" si="6"/>
        <v>ŚREDNIE</v>
      </c>
      <c r="Q27" s="17" t="str">
        <f t="shared" si="7"/>
        <v>Możliwe działania zapobiegające</v>
      </c>
    </row>
    <row r="28" spans="1:17" ht="51" x14ac:dyDescent="0.2">
      <c r="A28" s="181"/>
      <c r="B28" s="182"/>
      <c r="C28" s="183"/>
      <c r="D28" s="11" t="s">
        <v>158</v>
      </c>
      <c r="E28" s="11" t="s">
        <v>159</v>
      </c>
      <c r="F28" s="12">
        <f t="shared" si="0"/>
        <v>0</v>
      </c>
      <c r="G28" s="11" t="s">
        <v>160</v>
      </c>
      <c r="H28" s="13">
        <f t="shared" si="1"/>
        <v>1</v>
      </c>
      <c r="I28" s="11" t="s">
        <v>161</v>
      </c>
      <c r="J28" s="13">
        <f t="shared" si="2"/>
        <v>0</v>
      </c>
      <c r="K28" s="13">
        <f t="shared" si="3"/>
        <v>1</v>
      </c>
      <c r="L28" s="12" t="str">
        <f t="shared" si="4"/>
        <v>MAŁE</v>
      </c>
      <c r="M28" s="11"/>
      <c r="N28" s="13">
        <f t="shared" si="5"/>
        <v>1</v>
      </c>
      <c r="O28" s="15" t="s">
        <v>655</v>
      </c>
      <c r="P28" s="19" t="str">
        <f t="shared" si="6"/>
        <v>MAŁE</v>
      </c>
      <c r="Q28" s="17" t="str">
        <f t="shared" si="7"/>
        <v>Akceptacja - nie są wymagane działania</v>
      </c>
    </row>
    <row r="29" spans="1:17" ht="51" x14ac:dyDescent="0.2">
      <c r="A29" s="181"/>
      <c r="B29" s="182"/>
      <c r="C29" s="183" t="s">
        <v>20</v>
      </c>
      <c r="D29" s="11" t="s">
        <v>162</v>
      </c>
      <c r="E29" s="11" t="s">
        <v>163</v>
      </c>
      <c r="F29" s="12">
        <f t="shared" si="0"/>
        <v>0</v>
      </c>
      <c r="G29" s="11" t="s">
        <v>164</v>
      </c>
      <c r="H29" s="13">
        <f t="shared" si="1"/>
        <v>1</v>
      </c>
      <c r="I29" s="11" t="s">
        <v>165</v>
      </c>
      <c r="J29" s="13">
        <f t="shared" si="2"/>
        <v>1</v>
      </c>
      <c r="K29" s="13">
        <f t="shared" si="3"/>
        <v>2</v>
      </c>
      <c r="L29" s="12" t="str">
        <f t="shared" si="4"/>
        <v>ŚREDNIE</v>
      </c>
      <c r="M29" s="11"/>
      <c r="N29" s="13">
        <f t="shared" si="5"/>
        <v>1</v>
      </c>
      <c r="O29" s="15" t="s">
        <v>655</v>
      </c>
      <c r="P29" s="19" t="str">
        <f t="shared" si="6"/>
        <v>MAŁE</v>
      </c>
      <c r="Q29" s="17" t="str">
        <f t="shared" si="7"/>
        <v>Akceptacja - nie są wymagane działania</v>
      </c>
    </row>
    <row r="30" spans="1:17" ht="51" x14ac:dyDescent="0.2">
      <c r="A30" s="181"/>
      <c r="B30" s="182"/>
      <c r="C30" s="183"/>
      <c r="D30" s="11" t="s">
        <v>166</v>
      </c>
      <c r="E30" s="11" t="s">
        <v>167</v>
      </c>
      <c r="F30" s="12">
        <f t="shared" si="0"/>
        <v>1</v>
      </c>
      <c r="G30" s="11" t="s">
        <v>168</v>
      </c>
      <c r="H30" s="13">
        <f t="shared" si="1"/>
        <v>1</v>
      </c>
      <c r="I30" s="11" t="s">
        <v>169</v>
      </c>
      <c r="J30" s="13">
        <f t="shared" si="2"/>
        <v>1</v>
      </c>
      <c r="K30" s="13">
        <f t="shared" si="3"/>
        <v>3</v>
      </c>
      <c r="L30" s="12" t="str">
        <f t="shared" si="4"/>
        <v>WYSOKIE</v>
      </c>
      <c r="M30" s="11"/>
      <c r="N30" s="13">
        <f t="shared" si="5"/>
        <v>1</v>
      </c>
      <c r="O30" s="15" t="s">
        <v>655</v>
      </c>
      <c r="P30" s="19" t="str">
        <f t="shared" si="6"/>
        <v>ŚREDNIE</v>
      </c>
      <c r="Q30" s="17" t="str">
        <f t="shared" si="7"/>
        <v>Możliwe działania zapobiegające</v>
      </c>
    </row>
    <row r="31" spans="1:17" ht="51" x14ac:dyDescent="0.2">
      <c r="A31" s="181"/>
      <c r="B31" s="182"/>
      <c r="C31" s="183"/>
      <c r="D31" s="11" t="s">
        <v>170</v>
      </c>
      <c r="E31" s="11" t="s">
        <v>171</v>
      </c>
      <c r="F31" s="12">
        <f t="shared" si="0"/>
        <v>1</v>
      </c>
      <c r="G31" s="11" t="s">
        <v>172</v>
      </c>
      <c r="H31" s="13">
        <f t="shared" si="1"/>
        <v>1</v>
      </c>
      <c r="I31" s="11" t="s">
        <v>173</v>
      </c>
      <c r="J31" s="13">
        <f t="shared" si="2"/>
        <v>1</v>
      </c>
      <c r="K31" s="13">
        <f t="shared" si="3"/>
        <v>3</v>
      </c>
      <c r="L31" s="12" t="str">
        <f t="shared" si="4"/>
        <v>WYSOKIE</v>
      </c>
      <c r="M31" s="11"/>
      <c r="N31" s="13">
        <f t="shared" si="5"/>
        <v>1</v>
      </c>
      <c r="O31" s="15" t="s">
        <v>655</v>
      </c>
      <c r="P31" s="19" t="str">
        <f t="shared" si="6"/>
        <v>ŚREDNIE</v>
      </c>
      <c r="Q31" s="17" t="str">
        <f t="shared" si="7"/>
        <v>Możliwe działania zapobiegające</v>
      </c>
    </row>
    <row r="32" spans="1:17" ht="68" x14ac:dyDescent="0.2">
      <c r="A32" s="181"/>
      <c r="B32" s="182"/>
      <c r="C32" s="183"/>
      <c r="D32" s="11" t="s">
        <v>174</v>
      </c>
      <c r="E32" s="11" t="s">
        <v>175</v>
      </c>
      <c r="F32" s="12">
        <f t="shared" si="0"/>
        <v>1</v>
      </c>
      <c r="G32" s="11" t="s">
        <v>176</v>
      </c>
      <c r="H32" s="13">
        <f t="shared" si="1"/>
        <v>1</v>
      </c>
      <c r="I32" s="11" t="s">
        <v>177</v>
      </c>
      <c r="J32" s="13">
        <f t="shared" si="2"/>
        <v>1</v>
      </c>
      <c r="K32" s="13">
        <f t="shared" si="3"/>
        <v>3</v>
      </c>
      <c r="L32" s="12" t="str">
        <f t="shared" si="4"/>
        <v>WYSOKIE</v>
      </c>
      <c r="M32" s="11"/>
      <c r="N32" s="13">
        <f t="shared" si="5"/>
        <v>1</v>
      </c>
      <c r="O32" s="15" t="s">
        <v>655</v>
      </c>
      <c r="P32" s="19" t="str">
        <f t="shared" si="6"/>
        <v>ŚREDNIE</v>
      </c>
      <c r="Q32" s="17" t="str">
        <f t="shared" si="7"/>
        <v>Możliwe działania zapobiegające</v>
      </c>
    </row>
    <row r="33" spans="1:17" ht="51" x14ac:dyDescent="0.2">
      <c r="A33" s="181"/>
      <c r="B33" s="182"/>
      <c r="C33" s="183" t="s">
        <v>14</v>
      </c>
      <c r="D33" s="11" t="s">
        <v>162</v>
      </c>
      <c r="E33" s="11" t="s">
        <v>163</v>
      </c>
      <c r="F33" s="12">
        <f t="shared" si="0"/>
        <v>0</v>
      </c>
      <c r="G33" s="11" t="s">
        <v>164</v>
      </c>
      <c r="H33" s="13">
        <f t="shared" si="1"/>
        <v>1</v>
      </c>
      <c r="I33" s="11" t="s">
        <v>165</v>
      </c>
      <c r="J33" s="13">
        <f t="shared" si="2"/>
        <v>1</v>
      </c>
      <c r="K33" s="13">
        <f t="shared" si="3"/>
        <v>2</v>
      </c>
      <c r="L33" s="12" t="str">
        <f t="shared" si="4"/>
        <v>ŚREDNIE</v>
      </c>
      <c r="M33" s="11"/>
      <c r="N33" s="13">
        <f t="shared" si="5"/>
        <v>1</v>
      </c>
      <c r="O33" s="15" t="s">
        <v>655</v>
      </c>
      <c r="P33" s="19" t="str">
        <f t="shared" si="6"/>
        <v>MAŁE</v>
      </c>
      <c r="Q33" s="17" t="str">
        <f t="shared" si="7"/>
        <v>Akceptacja - nie są wymagane działania</v>
      </c>
    </row>
    <row r="34" spans="1:17" ht="51" x14ac:dyDescent="0.2">
      <c r="A34" s="181"/>
      <c r="B34" s="182"/>
      <c r="C34" s="183"/>
      <c r="D34" s="11" t="s">
        <v>166</v>
      </c>
      <c r="E34" s="11" t="s">
        <v>167</v>
      </c>
      <c r="F34" s="12">
        <f t="shared" si="0"/>
        <v>1</v>
      </c>
      <c r="G34" s="11" t="s">
        <v>168</v>
      </c>
      <c r="H34" s="13">
        <f t="shared" si="1"/>
        <v>1</v>
      </c>
      <c r="I34" s="11" t="s">
        <v>169</v>
      </c>
      <c r="J34" s="13">
        <f t="shared" si="2"/>
        <v>1</v>
      </c>
      <c r="K34" s="13">
        <f t="shared" si="3"/>
        <v>3</v>
      </c>
      <c r="L34" s="12" t="str">
        <f t="shared" si="4"/>
        <v>WYSOKIE</v>
      </c>
      <c r="M34" s="11"/>
      <c r="N34" s="13">
        <f t="shared" si="5"/>
        <v>1</v>
      </c>
      <c r="O34" s="15" t="s">
        <v>655</v>
      </c>
      <c r="P34" s="19" t="str">
        <f t="shared" si="6"/>
        <v>ŚREDNIE</v>
      </c>
      <c r="Q34" s="17" t="str">
        <f t="shared" si="7"/>
        <v>Możliwe działania zapobiegające</v>
      </c>
    </row>
    <row r="35" spans="1:17" ht="51" x14ac:dyDescent="0.2">
      <c r="A35" s="181"/>
      <c r="B35" s="182"/>
      <c r="C35" s="183"/>
      <c r="D35" s="11" t="s">
        <v>170</v>
      </c>
      <c r="E35" s="11" t="s">
        <v>171</v>
      </c>
      <c r="F35" s="12">
        <f t="shared" si="0"/>
        <v>1</v>
      </c>
      <c r="G35" s="11" t="s">
        <v>172</v>
      </c>
      <c r="H35" s="13">
        <f t="shared" si="1"/>
        <v>1</v>
      </c>
      <c r="I35" s="11" t="s">
        <v>173</v>
      </c>
      <c r="J35" s="13">
        <f t="shared" si="2"/>
        <v>1</v>
      </c>
      <c r="K35" s="13">
        <f t="shared" si="3"/>
        <v>3</v>
      </c>
      <c r="L35" s="12" t="str">
        <f t="shared" si="4"/>
        <v>WYSOKIE</v>
      </c>
      <c r="M35" s="11"/>
      <c r="N35" s="13">
        <f t="shared" si="5"/>
        <v>1</v>
      </c>
      <c r="O35" s="15" t="s">
        <v>655</v>
      </c>
      <c r="P35" s="19" t="str">
        <f t="shared" si="6"/>
        <v>ŚREDNIE</v>
      </c>
      <c r="Q35" s="17" t="str">
        <f t="shared" si="7"/>
        <v>Możliwe działania zapobiegające</v>
      </c>
    </row>
    <row r="36" spans="1:17" ht="68" x14ac:dyDescent="0.2">
      <c r="A36" s="181"/>
      <c r="B36" s="182"/>
      <c r="C36" s="183"/>
      <c r="D36" s="11" t="s">
        <v>174</v>
      </c>
      <c r="E36" s="11" t="s">
        <v>175</v>
      </c>
      <c r="F36" s="12">
        <f t="shared" si="0"/>
        <v>1</v>
      </c>
      <c r="G36" s="11" t="s">
        <v>176</v>
      </c>
      <c r="H36" s="13">
        <f t="shared" si="1"/>
        <v>1</v>
      </c>
      <c r="I36" s="11" t="s">
        <v>177</v>
      </c>
      <c r="J36" s="13">
        <f t="shared" si="2"/>
        <v>1</v>
      </c>
      <c r="K36" s="13">
        <f t="shared" si="3"/>
        <v>3</v>
      </c>
      <c r="L36" s="12" t="str">
        <f t="shared" si="4"/>
        <v>WYSOKIE</v>
      </c>
      <c r="M36" s="11"/>
      <c r="N36" s="13">
        <f t="shared" si="5"/>
        <v>1</v>
      </c>
      <c r="O36" s="15" t="s">
        <v>655</v>
      </c>
      <c r="P36" s="19" t="str">
        <f t="shared" si="6"/>
        <v>ŚREDNIE</v>
      </c>
      <c r="Q36" s="17" t="str">
        <f t="shared" si="7"/>
        <v>Możliwe działania zapobiegające</v>
      </c>
    </row>
    <row r="37" spans="1:17" ht="51" x14ac:dyDescent="0.2">
      <c r="A37" s="181"/>
      <c r="B37" s="182"/>
      <c r="C37" s="183" t="s">
        <v>45</v>
      </c>
      <c r="D37" s="11" t="s">
        <v>162</v>
      </c>
      <c r="E37" s="11" t="s">
        <v>163</v>
      </c>
      <c r="F37" s="12">
        <f t="shared" si="0"/>
        <v>0</v>
      </c>
      <c r="G37" s="11" t="s">
        <v>164</v>
      </c>
      <c r="H37" s="13">
        <f t="shared" si="1"/>
        <v>1</v>
      </c>
      <c r="I37" s="11" t="s">
        <v>165</v>
      </c>
      <c r="J37" s="13">
        <f t="shared" si="2"/>
        <v>1</v>
      </c>
      <c r="K37" s="13">
        <f t="shared" si="3"/>
        <v>2</v>
      </c>
      <c r="L37" s="12" t="str">
        <f t="shared" si="4"/>
        <v>ŚREDNIE</v>
      </c>
      <c r="M37" s="11"/>
      <c r="N37" s="13">
        <f t="shared" si="5"/>
        <v>1</v>
      </c>
      <c r="O37" s="15" t="s">
        <v>655</v>
      </c>
      <c r="P37" s="19" t="str">
        <f t="shared" si="6"/>
        <v>MAŁE</v>
      </c>
      <c r="Q37" s="17" t="str">
        <f t="shared" si="7"/>
        <v>Akceptacja - nie są wymagane działania</v>
      </c>
    </row>
    <row r="38" spans="1:17" ht="51" x14ac:dyDescent="0.2">
      <c r="A38" s="181"/>
      <c r="B38" s="182"/>
      <c r="C38" s="183"/>
      <c r="D38" s="11" t="s">
        <v>166</v>
      </c>
      <c r="E38" s="11" t="s">
        <v>167</v>
      </c>
      <c r="F38" s="12">
        <f t="shared" si="0"/>
        <v>1</v>
      </c>
      <c r="G38" s="11" t="s">
        <v>168</v>
      </c>
      <c r="H38" s="13">
        <f t="shared" si="1"/>
        <v>1</v>
      </c>
      <c r="I38" s="11" t="s">
        <v>169</v>
      </c>
      <c r="J38" s="13">
        <f t="shared" si="2"/>
        <v>1</v>
      </c>
      <c r="K38" s="13">
        <f t="shared" si="3"/>
        <v>3</v>
      </c>
      <c r="L38" s="12" t="str">
        <f t="shared" si="4"/>
        <v>WYSOKIE</v>
      </c>
      <c r="M38" s="11"/>
      <c r="N38" s="13">
        <f t="shared" si="5"/>
        <v>1</v>
      </c>
      <c r="O38" s="15" t="s">
        <v>655</v>
      </c>
      <c r="P38" s="19" t="str">
        <f t="shared" si="6"/>
        <v>ŚREDNIE</v>
      </c>
      <c r="Q38" s="17" t="str">
        <f t="shared" si="7"/>
        <v>Możliwe działania zapobiegające</v>
      </c>
    </row>
    <row r="39" spans="1:17" ht="51" x14ac:dyDescent="0.2">
      <c r="A39" s="181"/>
      <c r="B39" s="182"/>
      <c r="C39" s="183"/>
      <c r="D39" s="11" t="s">
        <v>170</v>
      </c>
      <c r="E39" s="11" t="s">
        <v>171</v>
      </c>
      <c r="F39" s="12">
        <f t="shared" si="0"/>
        <v>1</v>
      </c>
      <c r="G39" s="11" t="s">
        <v>172</v>
      </c>
      <c r="H39" s="13">
        <f t="shared" si="1"/>
        <v>1</v>
      </c>
      <c r="I39" s="11" t="s">
        <v>173</v>
      </c>
      <c r="J39" s="13">
        <f t="shared" si="2"/>
        <v>1</v>
      </c>
      <c r="K39" s="13">
        <f t="shared" si="3"/>
        <v>3</v>
      </c>
      <c r="L39" s="12" t="str">
        <f t="shared" si="4"/>
        <v>WYSOKIE</v>
      </c>
      <c r="M39" s="11"/>
      <c r="N39" s="13">
        <f t="shared" si="5"/>
        <v>1</v>
      </c>
      <c r="O39" s="15" t="s">
        <v>655</v>
      </c>
      <c r="P39" s="19" t="str">
        <f t="shared" si="6"/>
        <v>ŚREDNIE</v>
      </c>
      <c r="Q39" s="17" t="str">
        <f t="shared" si="7"/>
        <v>Możliwe działania zapobiegające</v>
      </c>
    </row>
    <row r="40" spans="1:17" ht="68" x14ac:dyDescent="0.2">
      <c r="A40" s="181"/>
      <c r="B40" s="182"/>
      <c r="C40" s="183"/>
      <c r="D40" s="11" t="s">
        <v>174</v>
      </c>
      <c r="E40" s="11" t="s">
        <v>175</v>
      </c>
      <c r="F40" s="12">
        <f t="shared" si="0"/>
        <v>1</v>
      </c>
      <c r="G40" s="11" t="s">
        <v>176</v>
      </c>
      <c r="H40" s="13">
        <f t="shared" si="1"/>
        <v>1</v>
      </c>
      <c r="I40" s="11" t="s">
        <v>177</v>
      </c>
      <c r="J40" s="13">
        <f t="shared" si="2"/>
        <v>1</v>
      </c>
      <c r="K40" s="13">
        <f t="shared" si="3"/>
        <v>3</v>
      </c>
      <c r="L40" s="12" t="str">
        <f t="shared" si="4"/>
        <v>WYSOKIE</v>
      </c>
      <c r="M40" s="11"/>
      <c r="N40" s="13">
        <f t="shared" si="5"/>
        <v>1</v>
      </c>
      <c r="O40" s="15" t="s">
        <v>655</v>
      </c>
      <c r="P40" s="19" t="str">
        <f t="shared" si="6"/>
        <v>ŚREDNIE</v>
      </c>
      <c r="Q40" s="17" t="str">
        <f t="shared" si="7"/>
        <v>Możliwe działania zapobiegające</v>
      </c>
    </row>
    <row r="41" spans="1:17" ht="51" x14ac:dyDescent="0.2">
      <c r="A41" s="181"/>
      <c r="B41" s="182"/>
      <c r="C41" s="183" t="s">
        <v>178</v>
      </c>
      <c r="D41" s="11" t="s">
        <v>162</v>
      </c>
      <c r="E41" s="11" t="s">
        <v>163</v>
      </c>
      <c r="F41" s="12">
        <f t="shared" si="0"/>
        <v>0</v>
      </c>
      <c r="G41" s="11" t="s">
        <v>164</v>
      </c>
      <c r="H41" s="13">
        <f t="shared" si="1"/>
        <v>1</v>
      </c>
      <c r="I41" s="11" t="s">
        <v>165</v>
      </c>
      <c r="J41" s="13">
        <f t="shared" si="2"/>
        <v>1</v>
      </c>
      <c r="K41" s="13">
        <f t="shared" si="3"/>
        <v>2</v>
      </c>
      <c r="L41" s="12" t="str">
        <f t="shared" si="4"/>
        <v>ŚREDNIE</v>
      </c>
      <c r="M41" s="11"/>
      <c r="N41" s="13">
        <f t="shared" si="5"/>
        <v>1</v>
      </c>
      <c r="O41" s="15" t="s">
        <v>655</v>
      </c>
      <c r="P41" s="19" t="str">
        <f t="shared" si="6"/>
        <v>MAŁE</v>
      </c>
      <c r="Q41" s="17" t="str">
        <f t="shared" si="7"/>
        <v>Akceptacja - nie są wymagane działania</v>
      </c>
    </row>
    <row r="42" spans="1:17" ht="51" x14ac:dyDescent="0.2">
      <c r="A42" s="181"/>
      <c r="B42" s="182"/>
      <c r="C42" s="183"/>
      <c r="D42" s="11" t="s">
        <v>166</v>
      </c>
      <c r="E42" s="11" t="s">
        <v>115</v>
      </c>
      <c r="F42" s="12">
        <f t="shared" si="0"/>
        <v>1</v>
      </c>
      <c r="G42" s="11" t="s">
        <v>168</v>
      </c>
      <c r="H42" s="13">
        <f t="shared" si="1"/>
        <v>1</v>
      </c>
      <c r="I42" s="11" t="s">
        <v>169</v>
      </c>
      <c r="J42" s="13">
        <f t="shared" si="2"/>
        <v>1</v>
      </c>
      <c r="K42" s="13">
        <f t="shared" si="3"/>
        <v>3</v>
      </c>
      <c r="L42" s="12" t="str">
        <f t="shared" si="4"/>
        <v>WYSOKIE</v>
      </c>
      <c r="M42" s="11"/>
      <c r="N42" s="13">
        <f t="shared" si="5"/>
        <v>1</v>
      </c>
      <c r="O42" s="15" t="s">
        <v>655</v>
      </c>
      <c r="P42" s="19" t="str">
        <f t="shared" si="6"/>
        <v>ŚREDNIE</v>
      </c>
      <c r="Q42" s="17" t="str">
        <f t="shared" si="7"/>
        <v>Możliwe działania zapobiegające</v>
      </c>
    </row>
    <row r="43" spans="1:17" ht="51" x14ac:dyDescent="0.2">
      <c r="A43" s="181"/>
      <c r="B43" s="182"/>
      <c r="C43" s="183"/>
      <c r="D43" s="11" t="s">
        <v>170</v>
      </c>
      <c r="E43" s="11" t="s">
        <v>171</v>
      </c>
      <c r="F43" s="12">
        <f t="shared" si="0"/>
        <v>1</v>
      </c>
      <c r="G43" s="11" t="s">
        <v>172</v>
      </c>
      <c r="H43" s="13">
        <f t="shared" si="1"/>
        <v>1</v>
      </c>
      <c r="I43" s="11" t="s">
        <v>173</v>
      </c>
      <c r="J43" s="13">
        <f t="shared" si="2"/>
        <v>1</v>
      </c>
      <c r="K43" s="13">
        <f t="shared" si="3"/>
        <v>3</v>
      </c>
      <c r="L43" s="12" t="str">
        <f t="shared" si="4"/>
        <v>WYSOKIE</v>
      </c>
      <c r="M43" s="11"/>
      <c r="N43" s="13">
        <f t="shared" si="5"/>
        <v>1</v>
      </c>
      <c r="O43" s="15" t="s">
        <v>655</v>
      </c>
      <c r="P43" s="19" t="str">
        <f t="shared" si="6"/>
        <v>ŚREDNIE</v>
      </c>
      <c r="Q43" s="17" t="str">
        <f t="shared" si="7"/>
        <v>Możliwe działania zapobiegające</v>
      </c>
    </row>
    <row r="44" spans="1:17" ht="68" x14ac:dyDescent="0.2">
      <c r="A44" s="181"/>
      <c r="B44" s="182"/>
      <c r="C44" s="183"/>
      <c r="D44" s="11" t="s">
        <v>174</v>
      </c>
      <c r="E44" s="11" t="s">
        <v>175</v>
      </c>
      <c r="F44" s="12">
        <f t="shared" si="0"/>
        <v>1</v>
      </c>
      <c r="G44" s="11" t="s">
        <v>176</v>
      </c>
      <c r="H44" s="13">
        <f t="shared" si="1"/>
        <v>1</v>
      </c>
      <c r="I44" s="11" t="s">
        <v>177</v>
      </c>
      <c r="J44" s="13">
        <f t="shared" si="2"/>
        <v>1</v>
      </c>
      <c r="K44" s="13">
        <f t="shared" si="3"/>
        <v>3</v>
      </c>
      <c r="L44" s="12" t="str">
        <f t="shared" si="4"/>
        <v>WYSOKIE</v>
      </c>
      <c r="M44" s="11"/>
      <c r="N44" s="13">
        <f t="shared" si="5"/>
        <v>1</v>
      </c>
      <c r="O44" s="15" t="s">
        <v>655</v>
      </c>
      <c r="P44" s="19" t="str">
        <f t="shared" si="6"/>
        <v>ŚREDNIE</v>
      </c>
      <c r="Q44" s="17" t="str">
        <f t="shared" si="7"/>
        <v>Możliwe działania zapobiegające</v>
      </c>
    </row>
    <row r="45" spans="1:17" ht="51" x14ac:dyDescent="0.2">
      <c r="A45" s="181"/>
      <c r="B45" s="182"/>
      <c r="C45" s="183" t="s">
        <v>39</v>
      </c>
      <c r="D45" s="11" t="s">
        <v>162</v>
      </c>
      <c r="E45" s="11" t="s">
        <v>163</v>
      </c>
      <c r="F45" s="12">
        <f t="shared" si="0"/>
        <v>0</v>
      </c>
      <c r="G45" s="11" t="s">
        <v>164</v>
      </c>
      <c r="H45" s="13">
        <f t="shared" si="1"/>
        <v>1</v>
      </c>
      <c r="I45" s="11" t="s">
        <v>165</v>
      </c>
      <c r="J45" s="13">
        <f t="shared" si="2"/>
        <v>1</v>
      </c>
      <c r="K45" s="13">
        <f t="shared" si="3"/>
        <v>2</v>
      </c>
      <c r="L45" s="12" t="str">
        <f t="shared" si="4"/>
        <v>ŚREDNIE</v>
      </c>
      <c r="M45" s="11"/>
      <c r="N45" s="13">
        <f t="shared" si="5"/>
        <v>1</v>
      </c>
      <c r="O45" s="15" t="s">
        <v>655</v>
      </c>
      <c r="P45" s="19" t="str">
        <f t="shared" si="6"/>
        <v>MAŁE</v>
      </c>
      <c r="Q45" s="17" t="str">
        <f t="shared" si="7"/>
        <v>Akceptacja - nie są wymagane działania</v>
      </c>
    </row>
    <row r="46" spans="1:17" ht="51" x14ac:dyDescent="0.2">
      <c r="A46" s="181"/>
      <c r="B46" s="182"/>
      <c r="C46" s="183"/>
      <c r="D46" s="11" t="s">
        <v>166</v>
      </c>
      <c r="E46" s="11" t="s">
        <v>179</v>
      </c>
      <c r="F46" s="12">
        <f t="shared" si="0"/>
        <v>1</v>
      </c>
      <c r="G46" s="11" t="s">
        <v>180</v>
      </c>
      <c r="H46" s="13">
        <f t="shared" si="1"/>
        <v>1</v>
      </c>
      <c r="I46" s="11" t="s">
        <v>169</v>
      </c>
      <c r="J46" s="13">
        <f t="shared" si="2"/>
        <v>1</v>
      </c>
      <c r="K46" s="13">
        <f t="shared" si="3"/>
        <v>3</v>
      </c>
      <c r="L46" s="12" t="str">
        <f t="shared" si="4"/>
        <v>WYSOKIE</v>
      </c>
      <c r="M46" s="11"/>
      <c r="N46" s="13">
        <f t="shared" si="5"/>
        <v>1</v>
      </c>
      <c r="O46" s="15" t="s">
        <v>655</v>
      </c>
      <c r="P46" s="19" t="str">
        <f t="shared" si="6"/>
        <v>ŚREDNIE</v>
      </c>
      <c r="Q46" s="17" t="str">
        <f t="shared" si="7"/>
        <v>Możliwe działania zapobiegające</v>
      </c>
    </row>
    <row r="47" spans="1:17" ht="51" x14ac:dyDescent="0.2">
      <c r="A47" s="181"/>
      <c r="B47" s="182"/>
      <c r="C47" s="183"/>
      <c r="D47" s="11" t="s">
        <v>170</v>
      </c>
      <c r="E47" s="11" t="s">
        <v>171</v>
      </c>
      <c r="F47" s="12">
        <f t="shared" si="0"/>
        <v>1</v>
      </c>
      <c r="G47" s="11" t="s">
        <v>172</v>
      </c>
      <c r="H47" s="13">
        <f t="shared" si="1"/>
        <v>1</v>
      </c>
      <c r="I47" s="11" t="s">
        <v>173</v>
      </c>
      <c r="J47" s="13">
        <f t="shared" si="2"/>
        <v>1</v>
      </c>
      <c r="K47" s="13">
        <f t="shared" si="3"/>
        <v>3</v>
      </c>
      <c r="L47" s="12" t="str">
        <f t="shared" si="4"/>
        <v>WYSOKIE</v>
      </c>
      <c r="M47" s="11"/>
      <c r="N47" s="13">
        <f t="shared" si="5"/>
        <v>1</v>
      </c>
      <c r="O47" s="15" t="s">
        <v>655</v>
      </c>
      <c r="P47" s="19" t="str">
        <f t="shared" si="6"/>
        <v>ŚREDNIE</v>
      </c>
      <c r="Q47" s="17" t="str">
        <f t="shared" si="7"/>
        <v>Możliwe działania zapobiegające</v>
      </c>
    </row>
    <row r="48" spans="1:17" ht="68" x14ac:dyDescent="0.2">
      <c r="A48" s="181"/>
      <c r="B48" s="182"/>
      <c r="C48" s="183"/>
      <c r="D48" s="11" t="s">
        <v>174</v>
      </c>
      <c r="E48" s="11" t="s">
        <v>175</v>
      </c>
      <c r="F48" s="12">
        <f t="shared" si="0"/>
        <v>1</v>
      </c>
      <c r="G48" s="11" t="s">
        <v>176</v>
      </c>
      <c r="H48" s="13">
        <f t="shared" si="1"/>
        <v>1</v>
      </c>
      <c r="I48" s="11" t="s">
        <v>177</v>
      </c>
      <c r="J48" s="13">
        <f t="shared" si="2"/>
        <v>1</v>
      </c>
      <c r="K48" s="13">
        <f t="shared" si="3"/>
        <v>3</v>
      </c>
      <c r="L48" s="12" t="str">
        <f t="shared" si="4"/>
        <v>WYSOKIE</v>
      </c>
      <c r="M48" s="11"/>
      <c r="N48" s="13">
        <f t="shared" si="5"/>
        <v>1</v>
      </c>
      <c r="O48" s="15" t="s">
        <v>655</v>
      </c>
      <c r="P48" s="19" t="str">
        <f t="shared" si="6"/>
        <v>ŚREDNIE</v>
      </c>
      <c r="Q48" s="17" t="str">
        <f t="shared" si="7"/>
        <v>Możliwe działania zapobiegające</v>
      </c>
    </row>
    <row r="49" spans="2:17" ht="68" x14ac:dyDescent="0.2">
      <c r="B49" s="183" t="s">
        <v>18</v>
      </c>
      <c r="C49" s="183" t="s">
        <v>19</v>
      </c>
      <c r="D49" s="11" t="s">
        <v>181</v>
      </c>
      <c r="E49" s="11" t="s">
        <v>182</v>
      </c>
      <c r="F49" s="12">
        <f t="shared" si="0"/>
        <v>0</v>
      </c>
      <c r="G49" s="11" t="s">
        <v>183</v>
      </c>
      <c r="H49" s="13">
        <f t="shared" si="1"/>
        <v>1</v>
      </c>
      <c r="I49" s="11" t="s">
        <v>184</v>
      </c>
      <c r="J49" s="13">
        <f t="shared" si="2"/>
        <v>1</v>
      </c>
      <c r="K49" s="13">
        <f t="shared" si="3"/>
        <v>2</v>
      </c>
      <c r="L49" s="12" t="str">
        <f t="shared" si="4"/>
        <v>ŚREDNIE</v>
      </c>
      <c r="M49" s="11"/>
      <c r="N49" s="13">
        <f t="shared" si="5"/>
        <v>1</v>
      </c>
      <c r="O49" s="15" t="s">
        <v>655</v>
      </c>
      <c r="P49" s="19" t="str">
        <f t="shared" si="6"/>
        <v>MAŁE</v>
      </c>
      <c r="Q49" s="17" t="str">
        <f t="shared" si="7"/>
        <v>Akceptacja - nie są wymagane działania</v>
      </c>
    </row>
    <row r="50" spans="2:17" ht="51" x14ac:dyDescent="0.2">
      <c r="B50" s="183"/>
      <c r="C50" s="183"/>
      <c r="D50" s="11" t="s">
        <v>185</v>
      </c>
      <c r="E50" s="11" t="s">
        <v>186</v>
      </c>
      <c r="F50" s="12">
        <f t="shared" si="0"/>
        <v>1</v>
      </c>
      <c r="G50" s="11" t="s">
        <v>187</v>
      </c>
      <c r="H50" s="13">
        <f t="shared" si="1"/>
        <v>1</v>
      </c>
      <c r="I50" s="11" t="s">
        <v>188</v>
      </c>
      <c r="J50" s="13">
        <f t="shared" si="2"/>
        <v>1</v>
      </c>
      <c r="K50" s="13">
        <f t="shared" si="3"/>
        <v>3</v>
      </c>
      <c r="L50" s="12" t="str">
        <f t="shared" si="4"/>
        <v>WYSOKIE</v>
      </c>
      <c r="M50" s="11"/>
      <c r="N50" s="13">
        <f t="shared" si="5"/>
        <v>1</v>
      </c>
      <c r="O50" s="15" t="s">
        <v>655</v>
      </c>
      <c r="P50" s="19" t="str">
        <f t="shared" si="6"/>
        <v>ŚREDNIE</v>
      </c>
      <c r="Q50" s="17" t="str">
        <f t="shared" si="7"/>
        <v>Możliwe działania zapobiegające</v>
      </c>
    </row>
    <row r="51" spans="2:17" ht="68" x14ac:dyDescent="0.2">
      <c r="B51" s="183"/>
      <c r="C51" s="183"/>
      <c r="D51" s="11" t="s">
        <v>189</v>
      </c>
      <c r="E51" s="11" t="s">
        <v>190</v>
      </c>
      <c r="F51" s="12">
        <f t="shared" si="0"/>
        <v>1</v>
      </c>
      <c r="G51" s="11" t="s">
        <v>191</v>
      </c>
      <c r="H51" s="13">
        <f t="shared" si="1"/>
        <v>1</v>
      </c>
      <c r="I51" s="11" t="s">
        <v>192</v>
      </c>
      <c r="J51" s="13">
        <f t="shared" si="2"/>
        <v>1</v>
      </c>
      <c r="K51" s="13">
        <f t="shared" si="3"/>
        <v>3</v>
      </c>
      <c r="L51" s="12" t="str">
        <f t="shared" si="4"/>
        <v>WYSOKIE</v>
      </c>
      <c r="M51" s="11"/>
      <c r="N51" s="13">
        <f t="shared" si="5"/>
        <v>1</v>
      </c>
      <c r="O51" s="15" t="s">
        <v>655</v>
      </c>
      <c r="P51" s="19" t="str">
        <f t="shared" si="6"/>
        <v>ŚREDNIE</v>
      </c>
      <c r="Q51" s="17" t="str">
        <f t="shared" si="7"/>
        <v>Możliwe działania zapobiegające</v>
      </c>
    </row>
    <row r="52" spans="2:17" ht="68" x14ac:dyDescent="0.2">
      <c r="B52" s="183"/>
      <c r="C52" s="183"/>
      <c r="D52" s="11" t="s">
        <v>193</v>
      </c>
      <c r="E52" s="11" t="s">
        <v>194</v>
      </c>
      <c r="F52" s="12">
        <f t="shared" si="0"/>
        <v>1</v>
      </c>
      <c r="G52" s="11" t="s">
        <v>195</v>
      </c>
      <c r="H52" s="13">
        <f t="shared" si="1"/>
        <v>1</v>
      </c>
      <c r="I52" s="11" t="s">
        <v>196</v>
      </c>
      <c r="J52" s="13">
        <f t="shared" si="2"/>
        <v>0</v>
      </c>
      <c r="K52" s="13">
        <f t="shared" si="3"/>
        <v>2</v>
      </c>
      <c r="L52" s="12" t="str">
        <f t="shared" si="4"/>
        <v>ŚREDNIE</v>
      </c>
      <c r="M52" s="11"/>
      <c r="N52" s="13">
        <f t="shared" si="5"/>
        <v>1</v>
      </c>
      <c r="O52" s="15" t="s">
        <v>655</v>
      </c>
      <c r="P52" s="19" t="str">
        <f t="shared" si="6"/>
        <v>MAŁE</v>
      </c>
      <c r="Q52" s="17" t="str">
        <f t="shared" si="7"/>
        <v>Akceptacja - nie są wymagane działania</v>
      </c>
    </row>
    <row r="53" spans="2:17" ht="51" x14ac:dyDescent="0.2">
      <c r="B53" s="183" t="s">
        <v>15</v>
      </c>
      <c r="C53" s="183" t="s">
        <v>197</v>
      </c>
      <c r="D53" s="11" t="s">
        <v>198</v>
      </c>
      <c r="E53" s="11" t="s">
        <v>199</v>
      </c>
      <c r="F53" s="12">
        <f t="shared" si="0"/>
        <v>0</v>
      </c>
      <c r="G53" s="11" t="s">
        <v>200</v>
      </c>
      <c r="H53" s="13">
        <f t="shared" si="1"/>
        <v>1</v>
      </c>
      <c r="I53" s="11" t="s">
        <v>201</v>
      </c>
      <c r="J53" s="13">
        <f t="shared" si="2"/>
        <v>1</v>
      </c>
      <c r="K53" s="13">
        <f t="shared" si="3"/>
        <v>2</v>
      </c>
      <c r="L53" s="12" t="str">
        <f t="shared" si="4"/>
        <v>ŚREDNIE</v>
      </c>
      <c r="M53" s="11"/>
      <c r="N53" s="13">
        <f t="shared" si="5"/>
        <v>1</v>
      </c>
      <c r="O53" s="15" t="s">
        <v>655</v>
      </c>
      <c r="P53" s="19" t="str">
        <f t="shared" si="6"/>
        <v>MAŁE</v>
      </c>
      <c r="Q53" s="17" t="str">
        <f t="shared" si="7"/>
        <v>Akceptacja - nie są wymagane działania</v>
      </c>
    </row>
    <row r="54" spans="2:17" ht="51" x14ac:dyDescent="0.2">
      <c r="B54" s="183"/>
      <c r="C54" s="183"/>
      <c r="D54" s="11" t="s">
        <v>202</v>
      </c>
      <c r="E54" s="11" t="s">
        <v>203</v>
      </c>
      <c r="F54" s="12">
        <f t="shared" si="0"/>
        <v>0</v>
      </c>
      <c r="G54" s="11" t="s">
        <v>204</v>
      </c>
      <c r="H54" s="13">
        <f t="shared" si="1"/>
        <v>1</v>
      </c>
      <c r="I54" s="11" t="s">
        <v>205</v>
      </c>
      <c r="J54" s="13">
        <f t="shared" si="2"/>
        <v>1</v>
      </c>
      <c r="K54" s="13">
        <f t="shared" si="3"/>
        <v>2</v>
      </c>
      <c r="L54" s="12" t="str">
        <f t="shared" si="4"/>
        <v>ŚREDNIE</v>
      </c>
      <c r="M54" s="11"/>
      <c r="N54" s="13">
        <f t="shared" si="5"/>
        <v>1</v>
      </c>
      <c r="O54" s="15" t="s">
        <v>655</v>
      </c>
      <c r="P54" s="19" t="str">
        <f t="shared" si="6"/>
        <v>MAŁE</v>
      </c>
      <c r="Q54" s="17" t="str">
        <f t="shared" si="7"/>
        <v>Akceptacja - nie są wymagane działania</v>
      </c>
    </row>
    <row r="55" spans="2:17" ht="51" x14ac:dyDescent="0.2">
      <c r="B55" s="183"/>
      <c r="C55" s="183"/>
      <c r="D55" s="11" t="s">
        <v>206</v>
      </c>
      <c r="E55" s="11" t="s">
        <v>207</v>
      </c>
      <c r="F55" s="12">
        <f t="shared" si="0"/>
        <v>1</v>
      </c>
      <c r="G55" s="11" t="s">
        <v>208</v>
      </c>
      <c r="H55" s="13">
        <f t="shared" si="1"/>
        <v>0</v>
      </c>
      <c r="I55" s="11" t="s">
        <v>209</v>
      </c>
      <c r="J55" s="13">
        <f t="shared" si="2"/>
        <v>1</v>
      </c>
      <c r="K55" s="13">
        <f t="shared" si="3"/>
        <v>2</v>
      </c>
      <c r="L55" s="12" t="str">
        <f t="shared" si="4"/>
        <v>ŚREDNIE</v>
      </c>
      <c r="M55" s="11"/>
      <c r="N55" s="13">
        <f t="shared" si="5"/>
        <v>1</v>
      </c>
      <c r="O55" s="15" t="s">
        <v>655</v>
      </c>
      <c r="P55" s="19" t="str">
        <f t="shared" si="6"/>
        <v>MAŁE</v>
      </c>
      <c r="Q55" s="17" t="str">
        <f t="shared" si="7"/>
        <v>Akceptacja - nie są wymagane działania</v>
      </c>
    </row>
    <row r="56" spans="2:17" ht="51" x14ac:dyDescent="0.2">
      <c r="B56" s="183"/>
      <c r="C56" s="183"/>
      <c r="D56" s="11" t="s">
        <v>210</v>
      </c>
      <c r="E56" s="11" t="s">
        <v>211</v>
      </c>
      <c r="F56" s="12">
        <f t="shared" si="0"/>
        <v>1</v>
      </c>
      <c r="G56" s="11" t="s">
        <v>212</v>
      </c>
      <c r="H56" s="13">
        <f t="shared" si="1"/>
        <v>1</v>
      </c>
      <c r="I56" s="11" t="s">
        <v>213</v>
      </c>
      <c r="J56" s="13">
        <f t="shared" si="2"/>
        <v>1</v>
      </c>
      <c r="K56" s="13">
        <f t="shared" si="3"/>
        <v>3</v>
      </c>
      <c r="L56" s="12" t="str">
        <f t="shared" si="4"/>
        <v>WYSOKIE</v>
      </c>
      <c r="M56" s="11"/>
      <c r="N56" s="13">
        <f t="shared" si="5"/>
        <v>1</v>
      </c>
      <c r="O56" s="15" t="s">
        <v>655</v>
      </c>
      <c r="P56" s="19" t="str">
        <f t="shared" si="6"/>
        <v>ŚREDNIE</v>
      </c>
      <c r="Q56" s="17" t="str">
        <f t="shared" si="7"/>
        <v>Możliwe działania zapobiegające</v>
      </c>
    </row>
    <row r="57" spans="2:17" ht="68" x14ac:dyDescent="0.2">
      <c r="B57" s="183"/>
      <c r="C57" s="183"/>
      <c r="D57" s="11" t="s">
        <v>214</v>
      </c>
      <c r="E57" s="11" t="s">
        <v>215</v>
      </c>
      <c r="F57" s="12">
        <f t="shared" si="0"/>
        <v>1</v>
      </c>
      <c r="G57" s="11" t="s">
        <v>216</v>
      </c>
      <c r="H57" s="13">
        <f t="shared" si="1"/>
        <v>1</v>
      </c>
      <c r="I57" s="11" t="s">
        <v>217</v>
      </c>
      <c r="J57" s="13">
        <f t="shared" si="2"/>
        <v>0</v>
      </c>
      <c r="K57" s="13">
        <f t="shared" si="3"/>
        <v>2</v>
      </c>
      <c r="L57" s="12" t="str">
        <f t="shared" si="4"/>
        <v>ŚREDNIE</v>
      </c>
      <c r="M57" s="11"/>
      <c r="N57" s="13">
        <f t="shared" si="5"/>
        <v>1</v>
      </c>
      <c r="O57" s="15" t="s">
        <v>655</v>
      </c>
      <c r="P57" s="19" t="str">
        <f t="shared" si="6"/>
        <v>MAŁE</v>
      </c>
      <c r="Q57" s="17" t="str">
        <f t="shared" si="7"/>
        <v>Akceptacja - nie są wymagane działania</v>
      </c>
    </row>
    <row r="58" spans="2:17" ht="68" x14ac:dyDescent="0.2">
      <c r="B58" s="183"/>
      <c r="C58" s="183" t="s">
        <v>17</v>
      </c>
      <c r="D58" s="11" t="s">
        <v>218</v>
      </c>
      <c r="E58" s="11" t="s">
        <v>219</v>
      </c>
      <c r="F58" s="12">
        <f t="shared" si="0"/>
        <v>0</v>
      </c>
      <c r="G58" s="11" t="s">
        <v>220</v>
      </c>
      <c r="H58" s="13">
        <f t="shared" si="1"/>
        <v>1</v>
      </c>
      <c r="I58" s="11" t="s">
        <v>221</v>
      </c>
      <c r="J58" s="13">
        <f t="shared" si="2"/>
        <v>1</v>
      </c>
      <c r="K58" s="13">
        <f t="shared" si="3"/>
        <v>2</v>
      </c>
      <c r="L58" s="12" t="str">
        <f t="shared" si="4"/>
        <v>ŚREDNIE</v>
      </c>
      <c r="M58" s="11"/>
      <c r="N58" s="13">
        <f t="shared" si="5"/>
        <v>1</v>
      </c>
      <c r="O58" s="15" t="s">
        <v>655</v>
      </c>
      <c r="P58" s="19" t="str">
        <f t="shared" si="6"/>
        <v>MAŁE</v>
      </c>
      <c r="Q58" s="17" t="str">
        <f t="shared" si="7"/>
        <v>Akceptacja - nie są wymagane działania</v>
      </c>
    </row>
    <row r="59" spans="2:17" ht="68" x14ac:dyDescent="0.2">
      <c r="B59" s="183"/>
      <c r="C59" s="183"/>
      <c r="D59" s="11" t="s">
        <v>222</v>
      </c>
      <c r="E59" s="11" t="s">
        <v>223</v>
      </c>
      <c r="F59" s="12">
        <f t="shared" si="0"/>
        <v>1</v>
      </c>
      <c r="G59" s="11" t="s">
        <v>224</v>
      </c>
      <c r="H59" s="13">
        <f t="shared" si="1"/>
        <v>1</v>
      </c>
      <c r="I59" s="11" t="s">
        <v>225</v>
      </c>
      <c r="J59" s="13">
        <f t="shared" si="2"/>
        <v>1</v>
      </c>
      <c r="K59" s="13">
        <f t="shared" si="3"/>
        <v>3</v>
      </c>
      <c r="L59" s="12" t="str">
        <f t="shared" si="4"/>
        <v>WYSOKIE</v>
      </c>
      <c r="M59" s="11"/>
      <c r="N59" s="13">
        <f t="shared" si="5"/>
        <v>1</v>
      </c>
      <c r="O59" s="15" t="s">
        <v>655</v>
      </c>
      <c r="P59" s="19" t="str">
        <f t="shared" si="6"/>
        <v>ŚREDNIE</v>
      </c>
      <c r="Q59" s="17" t="str">
        <f t="shared" si="7"/>
        <v>Możliwe działania zapobiegające</v>
      </c>
    </row>
    <row r="60" spans="2:17" ht="51" x14ac:dyDescent="0.2">
      <c r="B60" s="183"/>
      <c r="C60" s="183"/>
      <c r="D60" s="11" t="s">
        <v>226</v>
      </c>
      <c r="E60" s="11" t="s">
        <v>227</v>
      </c>
      <c r="F60" s="12">
        <f t="shared" si="0"/>
        <v>0</v>
      </c>
      <c r="G60" s="11" t="s">
        <v>228</v>
      </c>
      <c r="H60" s="13">
        <f t="shared" si="1"/>
        <v>1</v>
      </c>
      <c r="I60" s="11" t="s">
        <v>229</v>
      </c>
      <c r="J60" s="13">
        <f t="shared" si="2"/>
        <v>1</v>
      </c>
      <c r="K60" s="13">
        <f t="shared" si="3"/>
        <v>2</v>
      </c>
      <c r="L60" s="12" t="str">
        <f t="shared" si="4"/>
        <v>ŚREDNIE</v>
      </c>
      <c r="M60" s="11"/>
      <c r="N60" s="13">
        <f t="shared" si="5"/>
        <v>1</v>
      </c>
      <c r="O60" s="15" t="s">
        <v>655</v>
      </c>
      <c r="P60" s="19" t="str">
        <f t="shared" si="6"/>
        <v>MAŁE</v>
      </c>
      <c r="Q60" s="17" t="str">
        <f t="shared" si="7"/>
        <v>Akceptacja - nie są wymagane działania</v>
      </c>
    </row>
    <row r="61" spans="2:17" ht="68" x14ac:dyDescent="0.2">
      <c r="B61" s="183"/>
      <c r="C61" s="183"/>
      <c r="D61" s="11" t="s">
        <v>230</v>
      </c>
      <c r="E61" s="11" t="s">
        <v>231</v>
      </c>
      <c r="F61" s="12">
        <f t="shared" si="0"/>
        <v>0</v>
      </c>
      <c r="G61" s="11" t="s">
        <v>232</v>
      </c>
      <c r="H61" s="13">
        <f t="shared" si="1"/>
        <v>1</v>
      </c>
      <c r="I61" s="11" t="s">
        <v>233</v>
      </c>
      <c r="J61" s="13">
        <f t="shared" si="2"/>
        <v>1</v>
      </c>
      <c r="K61" s="13">
        <f t="shared" si="3"/>
        <v>2</v>
      </c>
      <c r="L61" s="12" t="str">
        <f t="shared" si="4"/>
        <v>ŚREDNIE</v>
      </c>
      <c r="M61" s="11"/>
      <c r="N61" s="13">
        <f t="shared" si="5"/>
        <v>1</v>
      </c>
      <c r="O61" s="15" t="s">
        <v>655</v>
      </c>
      <c r="P61" s="19" t="str">
        <f t="shared" si="6"/>
        <v>MAŁE</v>
      </c>
      <c r="Q61" s="17" t="str">
        <f t="shared" si="7"/>
        <v>Akceptacja - nie są wymagane działania</v>
      </c>
    </row>
    <row r="62" spans="2:17" ht="51" x14ac:dyDescent="0.2">
      <c r="B62" s="183" t="s">
        <v>4</v>
      </c>
      <c r="C62" s="11" t="s">
        <v>16</v>
      </c>
      <c r="D62" s="11" t="s">
        <v>234</v>
      </c>
      <c r="E62" s="11" t="s">
        <v>235</v>
      </c>
      <c r="F62" s="12">
        <f t="shared" si="0"/>
        <v>1</v>
      </c>
      <c r="G62" s="11" t="s">
        <v>236</v>
      </c>
      <c r="H62" s="13">
        <f t="shared" si="1"/>
        <v>0</v>
      </c>
      <c r="I62" s="11" t="s">
        <v>237</v>
      </c>
      <c r="J62" s="13">
        <f t="shared" si="2"/>
        <v>0</v>
      </c>
      <c r="K62" s="13">
        <f t="shared" si="3"/>
        <v>1</v>
      </c>
      <c r="L62" s="12" t="str">
        <f t="shared" si="4"/>
        <v>MAŁE</v>
      </c>
      <c r="M62" s="11"/>
      <c r="N62" s="13">
        <f t="shared" si="5"/>
        <v>1</v>
      </c>
      <c r="O62" s="15" t="s">
        <v>655</v>
      </c>
      <c r="P62" s="19" t="str">
        <f t="shared" si="6"/>
        <v>MAŁE</v>
      </c>
      <c r="Q62" s="17" t="str">
        <f t="shared" si="7"/>
        <v>Akceptacja - nie są wymagane działania</v>
      </c>
    </row>
    <row r="63" spans="2:17" ht="51" x14ac:dyDescent="0.2">
      <c r="B63" s="183"/>
      <c r="C63" s="11" t="s">
        <v>16</v>
      </c>
      <c r="D63" s="11" t="s">
        <v>238</v>
      </c>
      <c r="E63" s="11" t="s">
        <v>239</v>
      </c>
      <c r="F63" s="12">
        <f t="shared" si="0"/>
        <v>0</v>
      </c>
      <c r="G63" s="11" t="s">
        <v>240</v>
      </c>
      <c r="H63" s="13">
        <f t="shared" si="1"/>
        <v>1</v>
      </c>
      <c r="I63" s="11" t="s">
        <v>241</v>
      </c>
      <c r="J63" s="13">
        <f t="shared" si="2"/>
        <v>1</v>
      </c>
      <c r="K63" s="13">
        <f t="shared" si="3"/>
        <v>2</v>
      </c>
      <c r="L63" s="12" t="str">
        <f t="shared" si="4"/>
        <v>ŚREDNIE</v>
      </c>
      <c r="M63" s="11"/>
      <c r="N63" s="13">
        <f t="shared" si="5"/>
        <v>1</v>
      </c>
      <c r="O63" s="15" t="s">
        <v>655</v>
      </c>
      <c r="P63" s="19" t="str">
        <f t="shared" si="6"/>
        <v>MAŁE</v>
      </c>
      <c r="Q63" s="17" t="str">
        <f t="shared" si="7"/>
        <v>Akceptacja - nie są wymagane działania</v>
      </c>
    </row>
    <row r="64" spans="2:17" ht="51" x14ac:dyDescent="0.2">
      <c r="B64" s="183"/>
      <c r="C64" s="11" t="s">
        <v>16</v>
      </c>
      <c r="D64" s="11" t="s">
        <v>242</v>
      </c>
      <c r="E64" s="11" t="s">
        <v>243</v>
      </c>
      <c r="F64" s="12">
        <f t="shared" si="0"/>
        <v>1</v>
      </c>
      <c r="G64" s="11" t="s">
        <v>244</v>
      </c>
      <c r="H64" s="13">
        <f t="shared" si="1"/>
        <v>1</v>
      </c>
      <c r="I64" s="11" t="s">
        <v>245</v>
      </c>
      <c r="J64" s="13">
        <f t="shared" si="2"/>
        <v>1</v>
      </c>
      <c r="K64" s="13">
        <f t="shared" si="3"/>
        <v>3</v>
      </c>
      <c r="L64" s="12" t="str">
        <f t="shared" si="4"/>
        <v>WYSOKIE</v>
      </c>
      <c r="M64" s="11"/>
      <c r="N64" s="13">
        <f t="shared" si="5"/>
        <v>1</v>
      </c>
      <c r="O64" s="15" t="s">
        <v>655</v>
      </c>
      <c r="P64" s="19" t="str">
        <f t="shared" si="6"/>
        <v>ŚREDNIE</v>
      </c>
      <c r="Q64" s="17" t="str">
        <f t="shared" si="7"/>
        <v>Możliwe działania zapobiegające</v>
      </c>
    </row>
    <row r="65" spans="2:17" ht="51" x14ac:dyDescent="0.2">
      <c r="B65" s="183"/>
      <c r="C65" s="11" t="s">
        <v>16</v>
      </c>
      <c r="D65" s="11" t="s">
        <v>246</v>
      </c>
      <c r="E65" s="11" t="s">
        <v>247</v>
      </c>
      <c r="F65" s="12">
        <f t="shared" si="0"/>
        <v>0</v>
      </c>
      <c r="G65" s="11" t="s">
        <v>248</v>
      </c>
      <c r="H65" s="13">
        <f t="shared" si="1"/>
        <v>1</v>
      </c>
      <c r="I65" s="11" t="s">
        <v>249</v>
      </c>
      <c r="J65" s="13">
        <f t="shared" si="2"/>
        <v>1</v>
      </c>
      <c r="K65" s="13">
        <f t="shared" si="3"/>
        <v>2</v>
      </c>
      <c r="L65" s="12" t="str">
        <f t="shared" si="4"/>
        <v>ŚREDNIE</v>
      </c>
      <c r="M65" s="11"/>
      <c r="N65" s="13">
        <f t="shared" si="5"/>
        <v>1</v>
      </c>
      <c r="O65" s="15" t="s">
        <v>655</v>
      </c>
      <c r="P65" s="19" t="str">
        <f t="shared" si="6"/>
        <v>MAŁE</v>
      </c>
      <c r="Q65" s="17" t="str">
        <f t="shared" si="7"/>
        <v>Akceptacja - nie są wymagane działania</v>
      </c>
    </row>
    <row r="66" spans="2:17" ht="68" x14ac:dyDescent="0.2">
      <c r="B66" s="183"/>
      <c r="C66" s="11" t="s">
        <v>16</v>
      </c>
      <c r="D66" s="11" t="s">
        <v>250</v>
      </c>
      <c r="E66" s="11" t="s">
        <v>251</v>
      </c>
      <c r="F66" s="12">
        <f t="shared" si="0"/>
        <v>0</v>
      </c>
      <c r="G66" s="11" t="s">
        <v>252</v>
      </c>
      <c r="H66" s="13">
        <f t="shared" si="1"/>
        <v>1</v>
      </c>
      <c r="I66" s="11" t="s">
        <v>253</v>
      </c>
      <c r="J66" s="13">
        <f t="shared" si="2"/>
        <v>0</v>
      </c>
      <c r="K66" s="13">
        <f t="shared" si="3"/>
        <v>1</v>
      </c>
      <c r="L66" s="12" t="str">
        <f t="shared" si="4"/>
        <v>MAŁE</v>
      </c>
      <c r="M66" s="11"/>
      <c r="N66" s="13">
        <f t="shared" si="5"/>
        <v>1</v>
      </c>
      <c r="O66" s="15" t="s">
        <v>655</v>
      </c>
      <c r="P66" s="19" t="str">
        <f t="shared" si="6"/>
        <v>MAŁE</v>
      </c>
      <c r="Q66" s="17" t="str">
        <f t="shared" si="7"/>
        <v>Akceptacja - nie są wymagane działania</v>
      </c>
    </row>
    <row r="67" spans="2:17" ht="51" x14ac:dyDescent="0.2">
      <c r="B67" s="183"/>
      <c r="C67" s="11" t="s">
        <v>254</v>
      </c>
      <c r="D67" s="11" t="s">
        <v>255</v>
      </c>
      <c r="E67" s="11" t="s">
        <v>256</v>
      </c>
      <c r="F67" s="12">
        <f t="shared" si="0"/>
        <v>1</v>
      </c>
      <c r="G67" s="11" t="s">
        <v>257</v>
      </c>
      <c r="H67" s="13">
        <f t="shared" si="1"/>
        <v>1</v>
      </c>
      <c r="I67" s="11" t="s">
        <v>258</v>
      </c>
      <c r="J67" s="13">
        <f t="shared" si="2"/>
        <v>1</v>
      </c>
      <c r="K67" s="13">
        <f t="shared" si="3"/>
        <v>3</v>
      </c>
      <c r="L67" s="12" t="str">
        <f t="shared" si="4"/>
        <v>WYSOKIE</v>
      </c>
      <c r="M67" s="11"/>
      <c r="N67" s="13">
        <f t="shared" si="5"/>
        <v>1</v>
      </c>
      <c r="O67" s="15" t="s">
        <v>655</v>
      </c>
      <c r="P67" s="19" t="str">
        <f t="shared" si="6"/>
        <v>ŚREDNIE</v>
      </c>
      <c r="Q67" s="17" t="str">
        <f t="shared" si="7"/>
        <v>Możliwe działania zapobiegające</v>
      </c>
    </row>
    <row r="68" spans="2:17" ht="51" x14ac:dyDescent="0.2">
      <c r="B68" s="183"/>
      <c r="C68" s="11" t="s">
        <v>254</v>
      </c>
      <c r="D68" s="11" t="s">
        <v>259</v>
      </c>
      <c r="E68" s="11" t="s">
        <v>260</v>
      </c>
      <c r="F68" s="12">
        <f t="shared" ref="F68:F131" si="8">IF(OR(LEFT(E68,3)="Tak",LEFT(E68,3)="Moż"),1,0)</f>
        <v>1</v>
      </c>
      <c r="G68" s="11" t="s">
        <v>261</v>
      </c>
      <c r="H68" s="13">
        <f t="shared" ref="H68:H131" si="9">IF(OR(LEFT(G68,3)="Tak",LEFT(G68,3)="Moż"),1,0)</f>
        <v>1</v>
      </c>
      <c r="I68" s="11" t="s">
        <v>262</v>
      </c>
      <c r="J68" s="13">
        <f t="shared" ref="J68:J131" si="10">IF(OR(LEFT(I68,3)="Tak",LEFT(I68,3)="Moż"),1,0)</f>
        <v>1</v>
      </c>
      <c r="K68" s="13">
        <f t="shared" ref="K68:K131" si="11">J68+H68+F68</f>
        <v>3</v>
      </c>
      <c r="L68" s="12" t="str">
        <f t="shared" ref="L68:L131" si="12">IF((F68=1)+(H68=1)+(J68=1)=1,"MAŁE",IF((F68=1)+(H68=1)+(J68=1)=2,"ŚREDNIE",IF((F68=1)+(H68=1)+(J68=1)=3,"WYSOKIE",)))</f>
        <v>WYSOKIE</v>
      </c>
      <c r="M68" s="11"/>
      <c r="N68" s="13">
        <f t="shared" ref="N68:N131" si="13">IF(O68="MAŁE",1,IF(O68="ŚREDNIE",2,IF(O68="WYSOKIE",3,"BŁĄD")))</f>
        <v>1</v>
      </c>
      <c r="O68" s="15" t="s">
        <v>655</v>
      </c>
      <c r="P68" s="19" t="str">
        <f t="shared" ref="P68:P131" si="14">IF((K68*N68)&lt;=2,"MAŁE",IF((K68*N68)&lt;6,"ŚREDNIE",IF((K68*N68)&gt;=6,"WYSOKIE")))</f>
        <v>ŚREDNIE</v>
      </c>
      <c r="Q68" s="17" t="str">
        <f t="shared" ref="Q68:Q131" si="15">IF(P68="MAŁE","Akceptacja - nie są wymagane działania",IF(P68="ŚREDNIE","Możliwe działania zapobiegające",IF(P68="WYSOKIE","Wskaż działania zapobiegające ryzyku",0)))</f>
        <v>Możliwe działania zapobiegające</v>
      </c>
    </row>
    <row r="69" spans="2:17" ht="68" x14ac:dyDescent="0.2">
      <c r="B69" s="183"/>
      <c r="C69" s="11" t="s">
        <v>254</v>
      </c>
      <c r="D69" s="11" t="s">
        <v>263</v>
      </c>
      <c r="E69" s="11" t="s">
        <v>264</v>
      </c>
      <c r="F69" s="12">
        <f t="shared" si="8"/>
        <v>0</v>
      </c>
      <c r="G69" s="11" t="s">
        <v>265</v>
      </c>
      <c r="H69" s="13">
        <f t="shared" si="9"/>
        <v>1</v>
      </c>
      <c r="I69" s="11" t="s">
        <v>266</v>
      </c>
      <c r="J69" s="13">
        <f t="shared" si="10"/>
        <v>1</v>
      </c>
      <c r="K69" s="13">
        <f t="shared" si="11"/>
        <v>2</v>
      </c>
      <c r="L69" s="12" t="str">
        <f t="shared" si="12"/>
        <v>ŚREDNIE</v>
      </c>
      <c r="M69" s="11"/>
      <c r="N69" s="13">
        <f t="shared" si="13"/>
        <v>1</v>
      </c>
      <c r="O69" s="15" t="s">
        <v>655</v>
      </c>
      <c r="P69" s="19" t="str">
        <f t="shared" si="14"/>
        <v>MAŁE</v>
      </c>
      <c r="Q69" s="17" t="str">
        <f t="shared" si="15"/>
        <v>Akceptacja - nie są wymagane działania</v>
      </c>
    </row>
    <row r="70" spans="2:17" ht="51" x14ac:dyDescent="0.2">
      <c r="B70" s="183"/>
      <c r="C70" s="11" t="s">
        <v>254</v>
      </c>
      <c r="D70" s="11" t="s">
        <v>267</v>
      </c>
      <c r="E70" s="11" t="s">
        <v>268</v>
      </c>
      <c r="F70" s="12">
        <f t="shared" si="8"/>
        <v>1</v>
      </c>
      <c r="G70" s="11" t="s">
        <v>269</v>
      </c>
      <c r="H70" s="13">
        <f t="shared" si="9"/>
        <v>1</v>
      </c>
      <c r="I70" s="11" t="s">
        <v>270</v>
      </c>
      <c r="J70" s="13">
        <f t="shared" si="10"/>
        <v>1</v>
      </c>
      <c r="K70" s="13">
        <f t="shared" si="11"/>
        <v>3</v>
      </c>
      <c r="L70" s="12" t="str">
        <f t="shared" si="12"/>
        <v>WYSOKIE</v>
      </c>
      <c r="M70" s="11"/>
      <c r="N70" s="13">
        <f t="shared" si="13"/>
        <v>1</v>
      </c>
      <c r="O70" s="15" t="s">
        <v>655</v>
      </c>
      <c r="P70" s="19" t="str">
        <f t="shared" si="14"/>
        <v>ŚREDNIE</v>
      </c>
      <c r="Q70" s="17" t="str">
        <f t="shared" si="15"/>
        <v>Możliwe działania zapobiegające</v>
      </c>
    </row>
    <row r="71" spans="2:17" ht="51" x14ac:dyDescent="0.2">
      <c r="B71" s="183"/>
      <c r="C71" s="11" t="s">
        <v>254</v>
      </c>
      <c r="D71" s="11" t="s">
        <v>271</v>
      </c>
      <c r="E71" s="11" t="s">
        <v>272</v>
      </c>
      <c r="F71" s="12">
        <f t="shared" si="8"/>
        <v>0</v>
      </c>
      <c r="G71" s="11" t="s">
        <v>273</v>
      </c>
      <c r="H71" s="13">
        <f t="shared" si="9"/>
        <v>1</v>
      </c>
      <c r="I71" s="11" t="s">
        <v>274</v>
      </c>
      <c r="J71" s="13">
        <f t="shared" si="10"/>
        <v>1</v>
      </c>
      <c r="K71" s="13">
        <f t="shared" si="11"/>
        <v>2</v>
      </c>
      <c r="L71" s="12" t="str">
        <f t="shared" si="12"/>
        <v>ŚREDNIE</v>
      </c>
      <c r="M71" s="11"/>
      <c r="N71" s="13">
        <f t="shared" si="13"/>
        <v>1</v>
      </c>
      <c r="O71" s="15" t="s">
        <v>655</v>
      </c>
      <c r="P71" s="19" t="str">
        <f t="shared" si="14"/>
        <v>MAŁE</v>
      </c>
      <c r="Q71" s="17" t="str">
        <f t="shared" si="15"/>
        <v>Akceptacja - nie są wymagane działania</v>
      </c>
    </row>
    <row r="72" spans="2:17" ht="51" x14ac:dyDescent="0.2">
      <c r="B72" s="183" t="s">
        <v>5</v>
      </c>
      <c r="C72" s="183" t="s">
        <v>44</v>
      </c>
      <c r="D72" s="11" t="s">
        <v>275</v>
      </c>
      <c r="E72" s="11" t="s">
        <v>276</v>
      </c>
      <c r="F72" s="12">
        <f t="shared" si="8"/>
        <v>1</v>
      </c>
      <c r="G72" s="11" t="s">
        <v>277</v>
      </c>
      <c r="H72" s="13">
        <f t="shared" si="9"/>
        <v>1</v>
      </c>
      <c r="I72" s="11" t="s">
        <v>278</v>
      </c>
      <c r="J72" s="13">
        <f t="shared" si="10"/>
        <v>1</v>
      </c>
      <c r="K72" s="13">
        <f t="shared" si="11"/>
        <v>3</v>
      </c>
      <c r="L72" s="12" t="str">
        <f t="shared" si="12"/>
        <v>WYSOKIE</v>
      </c>
      <c r="M72" s="11"/>
      <c r="N72" s="13">
        <f t="shared" si="13"/>
        <v>1</v>
      </c>
      <c r="O72" s="15" t="s">
        <v>655</v>
      </c>
      <c r="P72" s="19" t="str">
        <f t="shared" si="14"/>
        <v>ŚREDNIE</v>
      </c>
      <c r="Q72" s="17" t="str">
        <f t="shared" si="15"/>
        <v>Możliwe działania zapobiegające</v>
      </c>
    </row>
    <row r="73" spans="2:17" ht="51" x14ac:dyDescent="0.2">
      <c r="B73" s="183"/>
      <c r="C73" s="183"/>
      <c r="D73" s="11" t="s">
        <v>279</v>
      </c>
      <c r="E73" s="11" t="s">
        <v>280</v>
      </c>
      <c r="F73" s="12">
        <f t="shared" si="8"/>
        <v>1</v>
      </c>
      <c r="G73" s="11" t="s">
        <v>281</v>
      </c>
      <c r="H73" s="13">
        <f t="shared" si="9"/>
        <v>1</v>
      </c>
      <c r="I73" s="11" t="s">
        <v>282</v>
      </c>
      <c r="J73" s="13">
        <f t="shared" si="10"/>
        <v>1</v>
      </c>
      <c r="K73" s="13">
        <f t="shared" si="11"/>
        <v>3</v>
      </c>
      <c r="L73" s="12" t="str">
        <f t="shared" si="12"/>
        <v>WYSOKIE</v>
      </c>
      <c r="M73" s="11"/>
      <c r="N73" s="13">
        <f t="shared" si="13"/>
        <v>1</v>
      </c>
      <c r="O73" s="15" t="s">
        <v>655</v>
      </c>
      <c r="P73" s="19" t="str">
        <f t="shared" si="14"/>
        <v>ŚREDNIE</v>
      </c>
      <c r="Q73" s="17" t="str">
        <f t="shared" si="15"/>
        <v>Możliwe działania zapobiegające</v>
      </c>
    </row>
    <row r="74" spans="2:17" ht="51" x14ac:dyDescent="0.2">
      <c r="B74" s="183"/>
      <c r="C74" s="183"/>
      <c r="D74" s="11" t="s">
        <v>283</v>
      </c>
      <c r="E74" s="11" t="s">
        <v>284</v>
      </c>
      <c r="F74" s="12">
        <f t="shared" si="8"/>
        <v>0</v>
      </c>
      <c r="G74" s="11" t="s">
        <v>285</v>
      </c>
      <c r="H74" s="13">
        <f t="shared" si="9"/>
        <v>1</v>
      </c>
      <c r="I74" s="11" t="s">
        <v>286</v>
      </c>
      <c r="J74" s="13">
        <f t="shared" si="10"/>
        <v>1</v>
      </c>
      <c r="K74" s="13">
        <f t="shared" si="11"/>
        <v>2</v>
      </c>
      <c r="L74" s="12" t="str">
        <f t="shared" si="12"/>
        <v>ŚREDNIE</v>
      </c>
      <c r="M74" s="11"/>
      <c r="N74" s="13">
        <f t="shared" si="13"/>
        <v>1</v>
      </c>
      <c r="O74" s="15" t="s">
        <v>655</v>
      </c>
      <c r="P74" s="19" t="str">
        <f t="shared" si="14"/>
        <v>MAŁE</v>
      </c>
      <c r="Q74" s="17" t="str">
        <f t="shared" si="15"/>
        <v>Akceptacja - nie są wymagane działania</v>
      </c>
    </row>
    <row r="75" spans="2:17" ht="51" x14ac:dyDescent="0.2">
      <c r="B75" s="183"/>
      <c r="C75" s="183"/>
      <c r="D75" s="11" t="s">
        <v>287</v>
      </c>
      <c r="E75" s="11" t="s">
        <v>288</v>
      </c>
      <c r="F75" s="12">
        <f t="shared" si="8"/>
        <v>1</v>
      </c>
      <c r="G75" s="11" t="s">
        <v>289</v>
      </c>
      <c r="H75" s="13">
        <f t="shared" si="9"/>
        <v>1</v>
      </c>
      <c r="I75" s="11" t="s">
        <v>290</v>
      </c>
      <c r="J75" s="13">
        <f t="shared" si="10"/>
        <v>1</v>
      </c>
      <c r="K75" s="13">
        <f t="shared" si="11"/>
        <v>3</v>
      </c>
      <c r="L75" s="12" t="str">
        <f t="shared" si="12"/>
        <v>WYSOKIE</v>
      </c>
      <c r="M75" s="11"/>
      <c r="N75" s="13">
        <f t="shared" si="13"/>
        <v>1</v>
      </c>
      <c r="O75" s="15" t="s">
        <v>655</v>
      </c>
      <c r="P75" s="19" t="str">
        <f t="shared" si="14"/>
        <v>ŚREDNIE</v>
      </c>
      <c r="Q75" s="17" t="str">
        <f t="shared" si="15"/>
        <v>Możliwe działania zapobiegające</v>
      </c>
    </row>
    <row r="76" spans="2:17" ht="68" x14ac:dyDescent="0.2">
      <c r="B76" s="183"/>
      <c r="C76" s="183"/>
      <c r="D76" s="11" t="s">
        <v>291</v>
      </c>
      <c r="E76" s="11" t="s">
        <v>292</v>
      </c>
      <c r="F76" s="12">
        <f t="shared" si="8"/>
        <v>0</v>
      </c>
      <c r="G76" s="11" t="s">
        <v>293</v>
      </c>
      <c r="H76" s="13">
        <f t="shared" si="9"/>
        <v>1</v>
      </c>
      <c r="I76" s="11" t="s">
        <v>294</v>
      </c>
      <c r="J76" s="13">
        <f t="shared" si="10"/>
        <v>1</v>
      </c>
      <c r="K76" s="13">
        <f t="shared" si="11"/>
        <v>2</v>
      </c>
      <c r="L76" s="12" t="str">
        <f t="shared" si="12"/>
        <v>ŚREDNIE</v>
      </c>
      <c r="M76" s="11"/>
      <c r="N76" s="13">
        <f t="shared" si="13"/>
        <v>1</v>
      </c>
      <c r="O76" s="15" t="s">
        <v>655</v>
      </c>
      <c r="P76" s="19" t="str">
        <f t="shared" si="14"/>
        <v>MAŁE</v>
      </c>
      <c r="Q76" s="17" t="str">
        <f t="shared" si="15"/>
        <v>Akceptacja - nie są wymagane działania</v>
      </c>
    </row>
    <row r="77" spans="2:17" ht="51" x14ac:dyDescent="0.2">
      <c r="B77" s="183" t="s">
        <v>6</v>
      </c>
      <c r="C77" s="183" t="s">
        <v>11</v>
      </c>
      <c r="D77" s="11" t="s">
        <v>295</v>
      </c>
      <c r="E77" s="11" t="s">
        <v>296</v>
      </c>
      <c r="F77" s="12">
        <f t="shared" si="8"/>
        <v>0</v>
      </c>
      <c r="G77" s="11" t="s">
        <v>297</v>
      </c>
      <c r="H77" s="13">
        <f t="shared" si="9"/>
        <v>0</v>
      </c>
      <c r="I77" s="11" t="s">
        <v>298</v>
      </c>
      <c r="J77" s="13">
        <f t="shared" si="10"/>
        <v>1</v>
      </c>
      <c r="K77" s="13">
        <f t="shared" si="11"/>
        <v>1</v>
      </c>
      <c r="L77" s="12" t="str">
        <f t="shared" si="12"/>
        <v>MAŁE</v>
      </c>
      <c r="M77" s="11"/>
      <c r="N77" s="13">
        <f t="shared" si="13"/>
        <v>1</v>
      </c>
      <c r="O77" s="15" t="s">
        <v>655</v>
      </c>
      <c r="P77" s="19" t="str">
        <f t="shared" si="14"/>
        <v>MAŁE</v>
      </c>
      <c r="Q77" s="17" t="str">
        <f t="shared" si="15"/>
        <v>Akceptacja - nie są wymagane działania</v>
      </c>
    </row>
    <row r="78" spans="2:17" ht="68" x14ac:dyDescent="0.2">
      <c r="B78" s="183"/>
      <c r="C78" s="183"/>
      <c r="D78" s="11" t="s">
        <v>299</v>
      </c>
      <c r="E78" s="11" t="s">
        <v>300</v>
      </c>
      <c r="F78" s="12">
        <f t="shared" si="8"/>
        <v>1</v>
      </c>
      <c r="G78" s="11" t="s">
        <v>301</v>
      </c>
      <c r="H78" s="13">
        <f t="shared" si="9"/>
        <v>1</v>
      </c>
      <c r="I78" s="11" t="s">
        <v>302</v>
      </c>
      <c r="J78" s="13">
        <f t="shared" si="10"/>
        <v>1</v>
      </c>
      <c r="K78" s="13">
        <f t="shared" si="11"/>
        <v>3</v>
      </c>
      <c r="L78" s="12" t="str">
        <f t="shared" si="12"/>
        <v>WYSOKIE</v>
      </c>
      <c r="M78" s="11"/>
      <c r="N78" s="13">
        <f t="shared" si="13"/>
        <v>1</v>
      </c>
      <c r="O78" s="15" t="s">
        <v>655</v>
      </c>
      <c r="P78" s="19" t="str">
        <f t="shared" si="14"/>
        <v>ŚREDNIE</v>
      </c>
      <c r="Q78" s="17" t="str">
        <f t="shared" si="15"/>
        <v>Możliwe działania zapobiegające</v>
      </c>
    </row>
    <row r="79" spans="2:17" ht="68" x14ac:dyDescent="0.2">
      <c r="B79" s="183"/>
      <c r="C79" s="183"/>
      <c r="D79" s="11" t="s">
        <v>303</v>
      </c>
      <c r="E79" s="11" t="s">
        <v>304</v>
      </c>
      <c r="F79" s="12">
        <f t="shared" si="8"/>
        <v>1</v>
      </c>
      <c r="G79" s="11" t="s">
        <v>305</v>
      </c>
      <c r="H79" s="13">
        <f t="shared" si="9"/>
        <v>1</v>
      </c>
      <c r="I79" s="11" t="s">
        <v>306</v>
      </c>
      <c r="J79" s="13">
        <f t="shared" si="10"/>
        <v>1</v>
      </c>
      <c r="K79" s="13">
        <f t="shared" si="11"/>
        <v>3</v>
      </c>
      <c r="L79" s="12" t="str">
        <f t="shared" si="12"/>
        <v>WYSOKIE</v>
      </c>
      <c r="M79" s="11"/>
      <c r="N79" s="13">
        <f t="shared" si="13"/>
        <v>1</v>
      </c>
      <c r="O79" s="15" t="s">
        <v>655</v>
      </c>
      <c r="P79" s="19" t="str">
        <f t="shared" si="14"/>
        <v>ŚREDNIE</v>
      </c>
      <c r="Q79" s="17" t="str">
        <f t="shared" si="15"/>
        <v>Możliwe działania zapobiegające</v>
      </c>
    </row>
    <row r="80" spans="2:17" ht="51" x14ac:dyDescent="0.2">
      <c r="B80" s="183"/>
      <c r="C80" s="183"/>
      <c r="D80" s="11" t="s">
        <v>307</v>
      </c>
      <c r="E80" s="11" t="s">
        <v>308</v>
      </c>
      <c r="F80" s="12">
        <f t="shared" si="8"/>
        <v>0</v>
      </c>
      <c r="G80" s="11" t="s">
        <v>309</v>
      </c>
      <c r="H80" s="13">
        <f t="shared" si="9"/>
        <v>0</v>
      </c>
      <c r="I80" s="11" t="s">
        <v>310</v>
      </c>
      <c r="J80" s="13">
        <f t="shared" si="10"/>
        <v>1</v>
      </c>
      <c r="K80" s="13">
        <f t="shared" si="11"/>
        <v>1</v>
      </c>
      <c r="L80" s="12" t="str">
        <f t="shared" si="12"/>
        <v>MAŁE</v>
      </c>
      <c r="M80" s="11"/>
      <c r="N80" s="13">
        <f t="shared" si="13"/>
        <v>1</v>
      </c>
      <c r="O80" s="15" t="s">
        <v>655</v>
      </c>
      <c r="P80" s="19" t="str">
        <f t="shared" si="14"/>
        <v>MAŁE</v>
      </c>
      <c r="Q80" s="17" t="str">
        <f t="shared" si="15"/>
        <v>Akceptacja - nie są wymagane działania</v>
      </c>
    </row>
    <row r="81" spans="2:17" ht="68" x14ac:dyDescent="0.2">
      <c r="B81" s="183"/>
      <c r="C81" s="183"/>
      <c r="D81" s="11" t="s">
        <v>311</v>
      </c>
      <c r="E81" s="11" t="s">
        <v>312</v>
      </c>
      <c r="F81" s="12">
        <f t="shared" si="8"/>
        <v>1</v>
      </c>
      <c r="G81" s="11" t="s">
        <v>313</v>
      </c>
      <c r="H81" s="13">
        <f t="shared" si="9"/>
        <v>1</v>
      </c>
      <c r="I81" s="11" t="s">
        <v>314</v>
      </c>
      <c r="J81" s="13">
        <f t="shared" si="10"/>
        <v>1</v>
      </c>
      <c r="K81" s="13">
        <f t="shared" si="11"/>
        <v>3</v>
      </c>
      <c r="L81" s="12" t="str">
        <f t="shared" si="12"/>
        <v>WYSOKIE</v>
      </c>
      <c r="M81" s="11"/>
      <c r="N81" s="13">
        <f t="shared" si="13"/>
        <v>1</v>
      </c>
      <c r="O81" s="15" t="s">
        <v>655</v>
      </c>
      <c r="P81" s="19" t="str">
        <f t="shared" si="14"/>
        <v>ŚREDNIE</v>
      </c>
      <c r="Q81" s="17" t="str">
        <f t="shared" si="15"/>
        <v>Możliwe działania zapobiegające</v>
      </c>
    </row>
    <row r="82" spans="2:17" ht="68" x14ac:dyDescent="0.2">
      <c r="B82" s="183"/>
      <c r="C82" s="11" t="s">
        <v>32</v>
      </c>
      <c r="D82" s="11" t="s">
        <v>315</v>
      </c>
      <c r="E82" s="11" t="s">
        <v>316</v>
      </c>
      <c r="F82" s="12">
        <f t="shared" si="8"/>
        <v>1</v>
      </c>
      <c r="G82" s="11" t="s">
        <v>317</v>
      </c>
      <c r="H82" s="13">
        <f t="shared" si="9"/>
        <v>1</v>
      </c>
      <c r="I82" s="11" t="s">
        <v>318</v>
      </c>
      <c r="J82" s="13">
        <f t="shared" si="10"/>
        <v>1</v>
      </c>
      <c r="K82" s="13">
        <f t="shared" si="11"/>
        <v>3</v>
      </c>
      <c r="L82" s="12" t="str">
        <f t="shared" si="12"/>
        <v>WYSOKIE</v>
      </c>
      <c r="M82" s="11"/>
      <c r="N82" s="13">
        <f t="shared" si="13"/>
        <v>1</v>
      </c>
      <c r="O82" s="15" t="s">
        <v>655</v>
      </c>
      <c r="P82" s="19" t="str">
        <f t="shared" si="14"/>
        <v>ŚREDNIE</v>
      </c>
      <c r="Q82" s="17" t="str">
        <f t="shared" si="15"/>
        <v>Możliwe działania zapobiegające</v>
      </c>
    </row>
    <row r="83" spans="2:17" ht="68" x14ac:dyDescent="0.2">
      <c r="B83" s="183"/>
      <c r="C83" s="11" t="s">
        <v>319</v>
      </c>
      <c r="D83" s="11" t="s">
        <v>320</v>
      </c>
      <c r="E83" s="11" t="s">
        <v>321</v>
      </c>
      <c r="F83" s="12">
        <f t="shared" si="8"/>
        <v>0</v>
      </c>
      <c r="G83" s="11" t="s">
        <v>322</v>
      </c>
      <c r="H83" s="13">
        <f t="shared" si="9"/>
        <v>1</v>
      </c>
      <c r="I83" s="11" t="s">
        <v>323</v>
      </c>
      <c r="J83" s="13">
        <f t="shared" si="10"/>
        <v>1</v>
      </c>
      <c r="K83" s="13">
        <f t="shared" si="11"/>
        <v>2</v>
      </c>
      <c r="L83" s="12" t="str">
        <f t="shared" si="12"/>
        <v>ŚREDNIE</v>
      </c>
      <c r="M83" s="11"/>
      <c r="N83" s="13">
        <f t="shared" si="13"/>
        <v>1</v>
      </c>
      <c r="O83" s="15" t="s">
        <v>655</v>
      </c>
      <c r="P83" s="19" t="str">
        <f t="shared" si="14"/>
        <v>MAŁE</v>
      </c>
      <c r="Q83" s="17" t="str">
        <f t="shared" si="15"/>
        <v>Akceptacja - nie są wymagane działania</v>
      </c>
    </row>
    <row r="84" spans="2:17" ht="68" x14ac:dyDescent="0.2">
      <c r="B84" s="183"/>
      <c r="C84" s="11" t="s">
        <v>36</v>
      </c>
      <c r="D84" s="11" t="s">
        <v>324</v>
      </c>
      <c r="E84" s="11" t="s">
        <v>325</v>
      </c>
      <c r="F84" s="12">
        <f t="shared" si="8"/>
        <v>0</v>
      </c>
      <c r="G84" s="11" t="s">
        <v>326</v>
      </c>
      <c r="H84" s="13">
        <f t="shared" si="9"/>
        <v>1</v>
      </c>
      <c r="I84" s="11" t="s">
        <v>327</v>
      </c>
      <c r="J84" s="13">
        <f t="shared" si="10"/>
        <v>1</v>
      </c>
      <c r="K84" s="13">
        <f t="shared" si="11"/>
        <v>2</v>
      </c>
      <c r="L84" s="12" t="str">
        <f t="shared" si="12"/>
        <v>ŚREDNIE</v>
      </c>
      <c r="M84" s="11"/>
      <c r="N84" s="13">
        <f t="shared" si="13"/>
        <v>1</v>
      </c>
      <c r="O84" s="15" t="s">
        <v>655</v>
      </c>
      <c r="P84" s="19" t="str">
        <f t="shared" si="14"/>
        <v>MAŁE</v>
      </c>
      <c r="Q84" s="17" t="str">
        <f t="shared" si="15"/>
        <v>Akceptacja - nie są wymagane działania</v>
      </c>
    </row>
    <row r="85" spans="2:17" ht="68" x14ac:dyDescent="0.2">
      <c r="B85" s="183" t="s">
        <v>12</v>
      </c>
      <c r="C85" s="11" t="s">
        <v>328</v>
      </c>
      <c r="D85" s="11" t="s">
        <v>329</v>
      </c>
      <c r="E85" s="11" t="s">
        <v>330</v>
      </c>
      <c r="F85" s="12">
        <f t="shared" si="8"/>
        <v>1</v>
      </c>
      <c r="G85" s="11" t="s">
        <v>331</v>
      </c>
      <c r="H85" s="13">
        <f t="shared" si="9"/>
        <v>0</v>
      </c>
      <c r="I85" s="11" t="s">
        <v>332</v>
      </c>
      <c r="J85" s="13">
        <f t="shared" si="10"/>
        <v>0</v>
      </c>
      <c r="K85" s="13">
        <f t="shared" si="11"/>
        <v>1</v>
      </c>
      <c r="L85" s="12" t="str">
        <f t="shared" si="12"/>
        <v>MAŁE</v>
      </c>
      <c r="M85" s="11"/>
      <c r="N85" s="13">
        <f t="shared" si="13"/>
        <v>1</v>
      </c>
      <c r="O85" s="15" t="s">
        <v>655</v>
      </c>
      <c r="P85" s="19" t="str">
        <f t="shared" si="14"/>
        <v>MAŁE</v>
      </c>
      <c r="Q85" s="17" t="str">
        <f t="shared" si="15"/>
        <v>Akceptacja - nie są wymagane działania</v>
      </c>
    </row>
    <row r="86" spans="2:17" ht="68" x14ac:dyDescent="0.2">
      <c r="B86" s="183"/>
      <c r="C86" s="11" t="s">
        <v>328</v>
      </c>
      <c r="D86" s="11" t="s">
        <v>333</v>
      </c>
      <c r="E86" s="11" t="s">
        <v>334</v>
      </c>
      <c r="F86" s="12">
        <f t="shared" si="8"/>
        <v>0</v>
      </c>
      <c r="G86" s="11" t="s">
        <v>335</v>
      </c>
      <c r="H86" s="13">
        <f t="shared" si="9"/>
        <v>0</v>
      </c>
      <c r="I86" s="11" t="s">
        <v>336</v>
      </c>
      <c r="J86" s="13">
        <f t="shared" si="10"/>
        <v>1</v>
      </c>
      <c r="K86" s="13">
        <f t="shared" si="11"/>
        <v>1</v>
      </c>
      <c r="L86" s="12" t="str">
        <f t="shared" si="12"/>
        <v>MAŁE</v>
      </c>
      <c r="M86" s="11"/>
      <c r="N86" s="13">
        <f t="shared" si="13"/>
        <v>1</v>
      </c>
      <c r="O86" s="15" t="s">
        <v>655</v>
      </c>
      <c r="P86" s="19" t="str">
        <f t="shared" si="14"/>
        <v>MAŁE</v>
      </c>
      <c r="Q86" s="17" t="str">
        <f t="shared" si="15"/>
        <v>Akceptacja - nie są wymagane działania</v>
      </c>
    </row>
    <row r="87" spans="2:17" ht="51" x14ac:dyDescent="0.2">
      <c r="B87" s="183"/>
      <c r="C87" s="11" t="s">
        <v>328</v>
      </c>
      <c r="D87" s="11" t="s">
        <v>337</v>
      </c>
      <c r="E87" s="11" t="s">
        <v>338</v>
      </c>
      <c r="F87" s="12">
        <f t="shared" si="8"/>
        <v>1</v>
      </c>
      <c r="G87" s="11" t="s">
        <v>339</v>
      </c>
      <c r="H87" s="13">
        <f t="shared" si="9"/>
        <v>0</v>
      </c>
      <c r="I87" s="11" t="s">
        <v>340</v>
      </c>
      <c r="J87" s="13">
        <f t="shared" si="10"/>
        <v>1</v>
      </c>
      <c r="K87" s="13">
        <f t="shared" si="11"/>
        <v>2</v>
      </c>
      <c r="L87" s="12" t="str">
        <f t="shared" si="12"/>
        <v>ŚREDNIE</v>
      </c>
      <c r="M87" s="11"/>
      <c r="N87" s="13">
        <f t="shared" si="13"/>
        <v>1</v>
      </c>
      <c r="O87" s="15" t="s">
        <v>655</v>
      </c>
      <c r="P87" s="19" t="str">
        <f t="shared" si="14"/>
        <v>MAŁE</v>
      </c>
      <c r="Q87" s="17" t="str">
        <f t="shared" si="15"/>
        <v>Akceptacja - nie są wymagane działania</v>
      </c>
    </row>
    <row r="88" spans="2:17" ht="68" x14ac:dyDescent="0.2">
      <c r="B88" s="183"/>
      <c r="C88" s="11" t="s">
        <v>328</v>
      </c>
      <c r="D88" s="11" t="s">
        <v>341</v>
      </c>
      <c r="E88" s="11" t="s">
        <v>342</v>
      </c>
      <c r="F88" s="12">
        <f t="shared" si="8"/>
        <v>0</v>
      </c>
      <c r="G88" s="11" t="s">
        <v>343</v>
      </c>
      <c r="H88" s="13">
        <f t="shared" si="9"/>
        <v>0</v>
      </c>
      <c r="I88" s="11" t="s">
        <v>344</v>
      </c>
      <c r="J88" s="13">
        <f t="shared" si="10"/>
        <v>1</v>
      </c>
      <c r="K88" s="13">
        <f t="shared" si="11"/>
        <v>1</v>
      </c>
      <c r="L88" s="12" t="str">
        <f t="shared" si="12"/>
        <v>MAŁE</v>
      </c>
      <c r="M88" s="11"/>
      <c r="N88" s="13">
        <f t="shared" si="13"/>
        <v>1</v>
      </c>
      <c r="O88" s="15" t="s">
        <v>655</v>
      </c>
      <c r="P88" s="19" t="str">
        <f t="shared" si="14"/>
        <v>MAŁE</v>
      </c>
      <c r="Q88" s="17" t="str">
        <f t="shared" si="15"/>
        <v>Akceptacja - nie są wymagane działania</v>
      </c>
    </row>
    <row r="89" spans="2:17" ht="68" x14ac:dyDescent="0.2">
      <c r="B89" s="182" t="s">
        <v>51</v>
      </c>
      <c r="C89" s="182" t="s">
        <v>345</v>
      </c>
      <c r="D89" s="11" t="s">
        <v>346</v>
      </c>
      <c r="E89" s="11" t="s">
        <v>347</v>
      </c>
      <c r="F89" s="12">
        <f t="shared" si="8"/>
        <v>0</v>
      </c>
      <c r="G89" s="11" t="s">
        <v>348</v>
      </c>
      <c r="H89" s="13">
        <f t="shared" si="9"/>
        <v>0</v>
      </c>
      <c r="I89" s="11" t="s">
        <v>349</v>
      </c>
      <c r="J89" s="13">
        <f t="shared" si="10"/>
        <v>1</v>
      </c>
      <c r="K89" s="13">
        <f t="shared" si="11"/>
        <v>1</v>
      </c>
      <c r="L89" s="12" t="str">
        <f t="shared" si="12"/>
        <v>MAŁE</v>
      </c>
      <c r="M89" s="11"/>
      <c r="N89" s="13">
        <f t="shared" si="13"/>
        <v>1</v>
      </c>
      <c r="O89" s="15" t="s">
        <v>655</v>
      </c>
      <c r="P89" s="19" t="str">
        <f t="shared" si="14"/>
        <v>MAŁE</v>
      </c>
      <c r="Q89" s="17" t="str">
        <f t="shared" si="15"/>
        <v>Akceptacja - nie są wymagane działania</v>
      </c>
    </row>
    <row r="90" spans="2:17" ht="51" x14ac:dyDescent="0.2">
      <c r="B90" s="182"/>
      <c r="C90" s="182"/>
      <c r="D90" s="11" t="s">
        <v>350</v>
      </c>
      <c r="E90" s="11" t="s">
        <v>351</v>
      </c>
      <c r="F90" s="12">
        <f t="shared" si="8"/>
        <v>0</v>
      </c>
      <c r="G90" s="11" t="s">
        <v>352</v>
      </c>
      <c r="H90" s="13">
        <f t="shared" si="9"/>
        <v>1</v>
      </c>
      <c r="I90" s="11" t="s">
        <v>353</v>
      </c>
      <c r="J90" s="13">
        <f t="shared" si="10"/>
        <v>1</v>
      </c>
      <c r="K90" s="13">
        <f t="shared" si="11"/>
        <v>2</v>
      </c>
      <c r="L90" s="12" t="str">
        <f t="shared" si="12"/>
        <v>ŚREDNIE</v>
      </c>
      <c r="M90" s="11"/>
      <c r="N90" s="13">
        <f t="shared" si="13"/>
        <v>1</v>
      </c>
      <c r="O90" s="15" t="s">
        <v>655</v>
      </c>
      <c r="P90" s="19" t="str">
        <f t="shared" si="14"/>
        <v>MAŁE</v>
      </c>
      <c r="Q90" s="17" t="str">
        <f t="shared" si="15"/>
        <v>Akceptacja - nie są wymagane działania</v>
      </c>
    </row>
    <row r="91" spans="2:17" ht="51" x14ac:dyDescent="0.2">
      <c r="B91" s="182"/>
      <c r="C91" s="182"/>
      <c r="D91" s="11" t="s">
        <v>354</v>
      </c>
      <c r="E91" s="11" t="s">
        <v>355</v>
      </c>
      <c r="F91" s="12">
        <f t="shared" si="8"/>
        <v>0</v>
      </c>
      <c r="G91" s="11" t="s">
        <v>356</v>
      </c>
      <c r="H91" s="13">
        <f t="shared" si="9"/>
        <v>0</v>
      </c>
      <c r="I91" s="11" t="s">
        <v>357</v>
      </c>
      <c r="J91" s="13">
        <f t="shared" si="10"/>
        <v>1</v>
      </c>
      <c r="K91" s="13">
        <f t="shared" si="11"/>
        <v>1</v>
      </c>
      <c r="L91" s="12" t="str">
        <f t="shared" si="12"/>
        <v>MAŁE</v>
      </c>
      <c r="M91" s="11"/>
      <c r="N91" s="13">
        <f t="shared" si="13"/>
        <v>1</v>
      </c>
      <c r="O91" s="15" t="s">
        <v>655</v>
      </c>
      <c r="P91" s="19" t="str">
        <f t="shared" si="14"/>
        <v>MAŁE</v>
      </c>
      <c r="Q91" s="17" t="str">
        <f t="shared" si="15"/>
        <v>Akceptacja - nie są wymagane działania</v>
      </c>
    </row>
    <row r="92" spans="2:17" ht="51" x14ac:dyDescent="0.2">
      <c r="B92" s="182"/>
      <c r="C92" s="182" t="s">
        <v>358</v>
      </c>
      <c r="D92" s="11" t="s">
        <v>359</v>
      </c>
      <c r="E92" s="11" t="s">
        <v>360</v>
      </c>
      <c r="F92" s="12">
        <f t="shared" si="8"/>
        <v>0</v>
      </c>
      <c r="G92" s="11" t="s">
        <v>361</v>
      </c>
      <c r="H92" s="13">
        <f t="shared" si="9"/>
        <v>1</v>
      </c>
      <c r="I92" s="11" t="s">
        <v>362</v>
      </c>
      <c r="J92" s="13">
        <f t="shared" si="10"/>
        <v>1</v>
      </c>
      <c r="K92" s="13">
        <f t="shared" si="11"/>
        <v>2</v>
      </c>
      <c r="L92" s="12" t="str">
        <f t="shared" si="12"/>
        <v>ŚREDNIE</v>
      </c>
      <c r="M92" s="11"/>
      <c r="N92" s="13">
        <f t="shared" si="13"/>
        <v>1</v>
      </c>
      <c r="O92" s="15" t="s">
        <v>655</v>
      </c>
      <c r="P92" s="19" t="str">
        <f t="shared" si="14"/>
        <v>MAŁE</v>
      </c>
      <c r="Q92" s="17" t="str">
        <f t="shared" si="15"/>
        <v>Akceptacja - nie są wymagane działania</v>
      </c>
    </row>
    <row r="93" spans="2:17" ht="51" x14ac:dyDescent="0.2">
      <c r="B93" s="182"/>
      <c r="C93" s="182"/>
      <c r="D93" s="11" t="s">
        <v>363</v>
      </c>
      <c r="E93" s="11" t="s">
        <v>364</v>
      </c>
      <c r="F93" s="12">
        <f t="shared" si="8"/>
        <v>0</v>
      </c>
      <c r="G93" s="11" t="s">
        <v>365</v>
      </c>
      <c r="H93" s="13">
        <f t="shared" si="9"/>
        <v>1</v>
      </c>
      <c r="I93" s="11" t="s">
        <v>366</v>
      </c>
      <c r="J93" s="13">
        <f t="shared" si="10"/>
        <v>1</v>
      </c>
      <c r="K93" s="13">
        <f t="shared" si="11"/>
        <v>2</v>
      </c>
      <c r="L93" s="12" t="str">
        <f t="shared" si="12"/>
        <v>ŚREDNIE</v>
      </c>
      <c r="M93" s="11"/>
      <c r="N93" s="13">
        <f t="shared" si="13"/>
        <v>1</v>
      </c>
      <c r="O93" s="15" t="s">
        <v>655</v>
      </c>
      <c r="P93" s="19" t="str">
        <f t="shared" si="14"/>
        <v>MAŁE</v>
      </c>
      <c r="Q93" s="17" t="str">
        <f t="shared" si="15"/>
        <v>Akceptacja - nie są wymagane działania</v>
      </c>
    </row>
    <row r="94" spans="2:17" ht="51" x14ac:dyDescent="0.2">
      <c r="B94" s="182"/>
      <c r="C94" s="182"/>
      <c r="D94" s="11" t="s">
        <v>367</v>
      </c>
      <c r="E94" s="11" t="s">
        <v>368</v>
      </c>
      <c r="F94" s="12">
        <f t="shared" si="8"/>
        <v>0</v>
      </c>
      <c r="G94" s="11" t="s">
        <v>369</v>
      </c>
      <c r="H94" s="13">
        <f t="shared" si="9"/>
        <v>0</v>
      </c>
      <c r="I94" s="11" t="s">
        <v>370</v>
      </c>
      <c r="J94" s="13">
        <f t="shared" si="10"/>
        <v>1</v>
      </c>
      <c r="K94" s="13">
        <f t="shared" si="11"/>
        <v>1</v>
      </c>
      <c r="L94" s="12" t="str">
        <f t="shared" si="12"/>
        <v>MAŁE</v>
      </c>
      <c r="M94" s="11"/>
      <c r="N94" s="13">
        <f t="shared" si="13"/>
        <v>1</v>
      </c>
      <c r="O94" s="15" t="s">
        <v>655</v>
      </c>
      <c r="P94" s="19" t="str">
        <f t="shared" si="14"/>
        <v>MAŁE</v>
      </c>
      <c r="Q94" s="17" t="str">
        <f t="shared" si="15"/>
        <v>Akceptacja - nie są wymagane działania</v>
      </c>
    </row>
    <row r="95" spans="2:17" ht="51" x14ac:dyDescent="0.2">
      <c r="B95" s="182"/>
      <c r="C95" s="182" t="s">
        <v>52</v>
      </c>
      <c r="D95" s="11" t="s">
        <v>371</v>
      </c>
      <c r="E95" s="11" t="s">
        <v>372</v>
      </c>
      <c r="F95" s="12">
        <f t="shared" si="8"/>
        <v>0</v>
      </c>
      <c r="G95" s="11" t="s">
        <v>373</v>
      </c>
      <c r="H95" s="13">
        <f t="shared" si="9"/>
        <v>1</v>
      </c>
      <c r="I95" s="11" t="s">
        <v>374</v>
      </c>
      <c r="J95" s="13">
        <f t="shared" si="10"/>
        <v>1</v>
      </c>
      <c r="K95" s="13">
        <f t="shared" si="11"/>
        <v>2</v>
      </c>
      <c r="L95" s="12" t="str">
        <f t="shared" si="12"/>
        <v>ŚREDNIE</v>
      </c>
      <c r="M95" s="11"/>
      <c r="N95" s="13">
        <f t="shared" si="13"/>
        <v>1</v>
      </c>
      <c r="O95" s="15" t="s">
        <v>655</v>
      </c>
      <c r="P95" s="19" t="str">
        <f t="shared" si="14"/>
        <v>MAŁE</v>
      </c>
      <c r="Q95" s="17" t="str">
        <f t="shared" si="15"/>
        <v>Akceptacja - nie są wymagane działania</v>
      </c>
    </row>
    <row r="96" spans="2:17" ht="68" x14ac:dyDescent="0.2">
      <c r="B96" s="182"/>
      <c r="C96" s="182"/>
      <c r="D96" s="11" t="s">
        <v>375</v>
      </c>
      <c r="E96" s="11" t="s">
        <v>376</v>
      </c>
      <c r="F96" s="12">
        <f t="shared" si="8"/>
        <v>0</v>
      </c>
      <c r="G96" s="11" t="s">
        <v>377</v>
      </c>
      <c r="H96" s="13">
        <f t="shared" si="9"/>
        <v>0</v>
      </c>
      <c r="I96" s="11" t="s">
        <v>378</v>
      </c>
      <c r="J96" s="13">
        <f t="shared" si="10"/>
        <v>1</v>
      </c>
      <c r="K96" s="13">
        <f t="shared" si="11"/>
        <v>1</v>
      </c>
      <c r="L96" s="12" t="str">
        <f t="shared" si="12"/>
        <v>MAŁE</v>
      </c>
      <c r="M96" s="11"/>
      <c r="N96" s="13">
        <f t="shared" si="13"/>
        <v>1</v>
      </c>
      <c r="O96" s="15" t="s">
        <v>655</v>
      </c>
      <c r="P96" s="19" t="str">
        <f t="shared" si="14"/>
        <v>MAŁE</v>
      </c>
      <c r="Q96" s="17" t="str">
        <f t="shared" si="15"/>
        <v>Akceptacja - nie są wymagane działania</v>
      </c>
    </row>
    <row r="97" spans="2:17" ht="51" x14ac:dyDescent="0.2">
      <c r="B97" s="182"/>
      <c r="C97" s="182"/>
      <c r="D97" s="11" t="s">
        <v>379</v>
      </c>
      <c r="E97" s="11" t="s">
        <v>380</v>
      </c>
      <c r="F97" s="12">
        <f t="shared" si="8"/>
        <v>0</v>
      </c>
      <c r="G97" s="11" t="s">
        <v>381</v>
      </c>
      <c r="H97" s="13">
        <f t="shared" si="9"/>
        <v>0</v>
      </c>
      <c r="I97" s="11" t="s">
        <v>382</v>
      </c>
      <c r="J97" s="13">
        <f t="shared" si="10"/>
        <v>1</v>
      </c>
      <c r="K97" s="13">
        <f t="shared" si="11"/>
        <v>1</v>
      </c>
      <c r="L97" s="12" t="str">
        <f t="shared" si="12"/>
        <v>MAŁE</v>
      </c>
      <c r="M97" s="11"/>
      <c r="N97" s="13">
        <f t="shared" si="13"/>
        <v>1</v>
      </c>
      <c r="O97" s="15" t="s">
        <v>655</v>
      </c>
      <c r="P97" s="19" t="str">
        <f t="shared" si="14"/>
        <v>MAŁE</v>
      </c>
      <c r="Q97" s="17" t="str">
        <f t="shared" si="15"/>
        <v>Akceptacja - nie są wymagane działania</v>
      </c>
    </row>
    <row r="98" spans="2:17" ht="51" x14ac:dyDescent="0.2">
      <c r="B98" s="182" t="s">
        <v>7</v>
      </c>
      <c r="C98" s="182" t="s">
        <v>648</v>
      </c>
      <c r="D98" s="11" t="s">
        <v>383</v>
      </c>
      <c r="E98" s="11" t="s">
        <v>384</v>
      </c>
      <c r="F98" s="12">
        <f t="shared" si="8"/>
        <v>1</v>
      </c>
      <c r="G98" s="11" t="s">
        <v>385</v>
      </c>
      <c r="H98" s="13">
        <f t="shared" si="9"/>
        <v>1</v>
      </c>
      <c r="I98" s="11" t="s">
        <v>386</v>
      </c>
      <c r="J98" s="13">
        <f t="shared" si="10"/>
        <v>1</v>
      </c>
      <c r="K98" s="13">
        <f t="shared" si="11"/>
        <v>3</v>
      </c>
      <c r="L98" s="12" t="str">
        <f t="shared" si="12"/>
        <v>WYSOKIE</v>
      </c>
      <c r="M98" s="11"/>
      <c r="N98" s="13">
        <f t="shared" si="13"/>
        <v>1</v>
      </c>
      <c r="O98" s="15" t="s">
        <v>655</v>
      </c>
      <c r="P98" s="19" t="str">
        <f t="shared" si="14"/>
        <v>ŚREDNIE</v>
      </c>
      <c r="Q98" s="17" t="str">
        <f t="shared" si="15"/>
        <v>Możliwe działania zapobiegające</v>
      </c>
    </row>
    <row r="99" spans="2:17" ht="68" x14ac:dyDescent="0.2">
      <c r="B99" s="182"/>
      <c r="C99" s="182"/>
      <c r="D99" s="11" t="s">
        <v>387</v>
      </c>
      <c r="E99" s="11" t="s">
        <v>388</v>
      </c>
      <c r="F99" s="12">
        <f t="shared" si="8"/>
        <v>1</v>
      </c>
      <c r="G99" s="11" t="s">
        <v>389</v>
      </c>
      <c r="H99" s="13">
        <f t="shared" si="9"/>
        <v>1</v>
      </c>
      <c r="I99" s="11" t="s">
        <v>390</v>
      </c>
      <c r="J99" s="13">
        <f t="shared" si="10"/>
        <v>0</v>
      </c>
      <c r="K99" s="13">
        <f t="shared" si="11"/>
        <v>2</v>
      </c>
      <c r="L99" s="12" t="str">
        <f t="shared" si="12"/>
        <v>ŚREDNIE</v>
      </c>
      <c r="M99" s="11"/>
      <c r="N99" s="13">
        <f t="shared" si="13"/>
        <v>1</v>
      </c>
      <c r="O99" s="15" t="s">
        <v>655</v>
      </c>
      <c r="P99" s="19" t="str">
        <f t="shared" si="14"/>
        <v>MAŁE</v>
      </c>
      <c r="Q99" s="17" t="str">
        <f t="shared" si="15"/>
        <v>Akceptacja - nie są wymagane działania</v>
      </c>
    </row>
    <row r="100" spans="2:17" ht="68" x14ac:dyDescent="0.2">
      <c r="B100" s="182"/>
      <c r="C100" s="182"/>
      <c r="D100" s="11" t="s">
        <v>391</v>
      </c>
      <c r="E100" s="11" t="s">
        <v>392</v>
      </c>
      <c r="F100" s="12">
        <f t="shared" si="8"/>
        <v>1</v>
      </c>
      <c r="G100" s="11" t="s">
        <v>393</v>
      </c>
      <c r="H100" s="13">
        <f t="shared" si="9"/>
        <v>0</v>
      </c>
      <c r="I100" s="11" t="s">
        <v>394</v>
      </c>
      <c r="J100" s="13">
        <f t="shared" si="10"/>
        <v>1</v>
      </c>
      <c r="K100" s="13">
        <f t="shared" si="11"/>
        <v>2</v>
      </c>
      <c r="L100" s="12" t="str">
        <f t="shared" si="12"/>
        <v>ŚREDNIE</v>
      </c>
      <c r="M100" s="11"/>
      <c r="N100" s="13">
        <f t="shared" si="13"/>
        <v>1</v>
      </c>
      <c r="O100" s="15" t="s">
        <v>655</v>
      </c>
      <c r="P100" s="19" t="str">
        <f t="shared" si="14"/>
        <v>MAŁE</v>
      </c>
      <c r="Q100" s="17" t="str">
        <f t="shared" si="15"/>
        <v>Akceptacja - nie są wymagane działania</v>
      </c>
    </row>
    <row r="101" spans="2:17" ht="68" x14ac:dyDescent="0.2">
      <c r="B101" s="182"/>
      <c r="C101" s="182"/>
      <c r="D101" s="11" t="s">
        <v>395</v>
      </c>
      <c r="E101" s="11" t="s">
        <v>396</v>
      </c>
      <c r="F101" s="12">
        <f t="shared" si="8"/>
        <v>1</v>
      </c>
      <c r="G101" s="11" t="s">
        <v>397</v>
      </c>
      <c r="H101" s="13">
        <f t="shared" si="9"/>
        <v>1</v>
      </c>
      <c r="I101" s="11" t="s">
        <v>398</v>
      </c>
      <c r="J101" s="13">
        <f t="shared" si="10"/>
        <v>1</v>
      </c>
      <c r="K101" s="13">
        <f t="shared" si="11"/>
        <v>3</v>
      </c>
      <c r="L101" s="12" t="str">
        <f t="shared" si="12"/>
        <v>WYSOKIE</v>
      </c>
      <c r="M101" s="11"/>
      <c r="N101" s="13">
        <f t="shared" si="13"/>
        <v>1</v>
      </c>
      <c r="O101" s="15" t="s">
        <v>655</v>
      </c>
      <c r="P101" s="19" t="str">
        <f t="shared" si="14"/>
        <v>ŚREDNIE</v>
      </c>
      <c r="Q101" s="17" t="str">
        <f t="shared" si="15"/>
        <v>Możliwe działania zapobiegające</v>
      </c>
    </row>
    <row r="102" spans="2:17" ht="68" x14ac:dyDescent="0.2">
      <c r="B102" s="182"/>
      <c r="C102" s="182"/>
      <c r="D102" s="11" t="s">
        <v>399</v>
      </c>
      <c r="E102" s="11" t="s">
        <v>400</v>
      </c>
      <c r="F102" s="12">
        <f t="shared" si="8"/>
        <v>1</v>
      </c>
      <c r="G102" s="11" t="s">
        <v>401</v>
      </c>
      <c r="H102" s="13">
        <f t="shared" si="9"/>
        <v>1</v>
      </c>
      <c r="I102" s="11" t="s">
        <v>402</v>
      </c>
      <c r="J102" s="13">
        <f t="shared" si="10"/>
        <v>1</v>
      </c>
      <c r="K102" s="13">
        <f t="shared" si="11"/>
        <v>3</v>
      </c>
      <c r="L102" s="12" t="str">
        <f t="shared" si="12"/>
        <v>WYSOKIE</v>
      </c>
      <c r="M102" s="11"/>
      <c r="N102" s="13">
        <f t="shared" si="13"/>
        <v>1</v>
      </c>
      <c r="O102" s="15" t="s">
        <v>655</v>
      </c>
      <c r="P102" s="19" t="str">
        <f t="shared" si="14"/>
        <v>ŚREDNIE</v>
      </c>
      <c r="Q102" s="17" t="str">
        <f t="shared" si="15"/>
        <v>Możliwe działania zapobiegające</v>
      </c>
    </row>
    <row r="103" spans="2:17" ht="68" x14ac:dyDescent="0.2">
      <c r="B103" s="182"/>
      <c r="C103" s="182"/>
      <c r="D103" s="11" t="s">
        <v>403</v>
      </c>
      <c r="E103" s="11" t="s">
        <v>404</v>
      </c>
      <c r="F103" s="12">
        <f t="shared" si="8"/>
        <v>1</v>
      </c>
      <c r="G103" s="11" t="s">
        <v>405</v>
      </c>
      <c r="H103" s="13">
        <f t="shared" si="9"/>
        <v>1</v>
      </c>
      <c r="I103" s="11" t="s">
        <v>406</v>
      </c>
      <c r="J103" s="13">
        <f t="shared" si="10"/>
        <v>1</v>
      </c>
      <c r="K103" s="13">
        <f t="shared" si="11"/>
        <v>3</v>
      </c>
      <c r="L103" s="12" t="str">
        <f t="shared" si="12"/>
        <v>WYSOKIE</v>
      </c>
      <c r="M103" s="11"/>
      <c r="N103" s="13">
        <f t="shared" si="13"/>
        <v>1</v>
      </c>
      <c r="O103" s="15" t="s">
        <v>655</v>
      </c>
      <c r="P103" s="19" t="str">
        <f t="shared" si="14"/>
        <v>ŚREDNIE</v>
      </c>
      <c r="Q103" s="17" t="str">
        <f t="shared" si="15"/>
        <v>Możliwe działania zapobiegające</v>
      </c>
    </row>
    <row r="104" spans="2:17" ht="51" x14ac:dyDescent="0.2">
      <c r="B104" s="182"/>
      <c r="C104" s="182" t="s">
        <v>649</v>
      </c>
      <c r="D104" s="11" t="s">
        <v>407</v>
      </c>
      <c r="E104" s="11" t="s">
        <v>408</v>
      </c>
      <c r="F104" s="12">
        <f t="shared" si="8"/>
        <v>1</v>
      </c>
      <c r="G104" s="11" t="s">
        <v>409</v>
      </c>
      <c r="H104" s="13">
        <f t="shared" si="9"/>
        <v>1</v>
      </c>
      <c r="I104" s="11" t="s">
        <v>410</v>
      </c>
      <c r="J104" s="13">
        <f t="shared" si="10"/>
        <v>1</v>
      </c>
      <c r="K104" s="13">
        <f t="shared" si="11"/>
        <v>3</v>
      </c>
      <c r="L104" s="12" t="str">
        <f t="shared" si="12"/>
        <v>WYSOKIE</v>
      </c>
      <c r="M104" s="11"/>
      <c r="N104" s="13">
        <f t="shared" si="13"/>
        <v>1</v>
      </c>
      <c r="O104" s="15" t="s">
        <v>655</v>
      </c>
      <c r="P104" s="19" t="str">
        <f t="shared" si="14"/>
        <v>ŚREDNIE</v>
      </c>
      <c r="Q104" s="17" t="str">
        <f t="shared" si="15"/>
        <v>Możliwe działania zapobiegające</v>
      </c>
    </row>
    <row r="105" spans="2:17" ht="51" x14ac:dyDescent="0.2">
      <c r="B105" s="182"/>
      <c r="C105" s="182"/>
      <c r="D105" s="11" t="s">
        <v>411</v>
      </c>
      <c r="E105" s="11" t="s">
        <v>412</v>
      </c>
      <c r="F105" s="12">
        <f t="shared" si="8"/>
        <v>0</v>
      </c>
      <c r="G105" s="11" t="s">
        <v>413</v>
      </c>
      <c r="H105" s="13">
        <f t="shared" si="9"/>
        <v>1</v>
      </c>
      <c r="I105" s="11" t="s">
        <v>414</v>
      </c>
      <c r="J105" s="13">
        <f t="shared" si="10"/>
        <v>1</v>
      </c>
      <c r="K105" s="13">
        <f t="shared" si="11"/>
        <v>2</v>
      </c>
      <c r="L105" s="12" t="str">
        <f t="shared" si="12"/>
        <v>ŚREDNIE</v>
      </c>
      <c r="M105" s="11"/>
      <c r="N105" s="13">
        <f t="shared" si="13"/>
        <v>1</v>
      </c>
      <c r="O105" s="15" t="s">
        <v>655</v>
      </c>
      <c r="P105" s="19" t="str">
        <f t="shared" si="14"/>
        <v>MAŁE</v>
      </c>
      <c r="Q105" s="17" t="str">
        <f t="shared" si="15"/>
        <v>Akceptacja - nie są wymagane działania</v>
      </c>
    </row>
    <row r="106" spans="2:17" ht="68" x14ac:dyDescent="0.2">
      <c r="B106" s="182"/>
      <c r="C106" s="182" t="s">
        <v>37</v>
      </c>
      <c r="D106" s="11" t="s">
        <v>415</v>
      </c>
      <c r="E106" s="11" t="s">
        <v>416</v>
      </c>
      <c r="F106" s="12">
        <f t="shared" si="8"/>
        <v>1</v>
      </c>
      <c r="G106" s="11" t="s">
        <v>417</v>
      </c>
      <c r="H106" s="13">
        <f t="shared" si="9"/>
        <v>1</v>
      </c>
      <c r="I106" s="11" t="s">
        <v>418</v>
      </c>
      <c r="J106" s="13">
        <f t="shared" si="10"/>
        <v>0</v>
      </c>
      <c r="K106" s="13">
        <f t="shared" si="11"/>
        <v>2</v>
      </c>
      <c r="L106" s="12" t="str">
        <f t="shared" si="12"/>
        <v>ŚREDNIE</v>
      </c>
      <c r="M106" s="11"/>
      <c r="N106" s="13">
        <f t="shared" si="13"/>
        <v>1</v>
      </c>
      <c r="O106" s="15" t="s">
        <v>655</v>
      </c>
      <c r="P106" s="19" t="str">
        <f t="shared" si="14"/>
        <v>MAŁE</v>
      </c>
      <c r="Q106" s="17" t="str">
        <f t="shared" si="15"/>
        <v>Akceptacja - nie są wymagane działania</v>
      </c>
    </row>
    <row r="107" spans="2:17" ht="68" x14ac:dyDescent="0.2">
      <c r="B107" s="182"/>
      <c r="C107" s="182"/>
      <c r="D107" s="11" t="s">
        <v>419</v>
      </c>
      <c r="E107" s="11" t="s">
        <v>420</v>
      </c>
      <c r="F107" s="12">
        <f t="shared" si="8"/>
        <v>1</v>
      </c>
      <c r="G107" s="11" t="s">
        <v>421</v>
      </c>
      <c r="H107" s="13">
        <f t="shared" si="9"/>
        <v>0</v>
      </c>
      <c r="I107" s="11" t="s">
        <v>422</v>
      </c>
      <c r="J107" s="13">
        <f t="shared" si="10"/>
        <v>1</v>
      </c>
      <c r="K107" s="13">
        <f t="shared" si="11"/>
        <v>2</v>
      </c>
      <c r="L107" s="12" t="str">
        <f t="shared" si="12"/>
        <v>ŚREDNIE</v>
      </c>
      <c r="M107" s="11"/>
      <c r="N107" s="13">
        <f t="shared" si="13"/>
        <v>1</v>
      </c>
      <c r="O107" s="15" t="s">
        <v>655</v>
      </c>
      <c r="P107" s="19" t="str">
        <f t="shared" si="14"/>
        <v>MAŁE</v>
      </c>
      <c r="Q107" s="17" t="str">
        <f t="shared" si="15"/>
        <v>Akceptacja - nie są wymagane działania</v>
      </c>
    </row>
    <row r="108" spans="2:17" ht="68" x14ac:dyDescent="0.2">
      <c r="B108" s="182"/>
      <c r="C108" s="182"/>
      <c r="D108" s="11" t="s">
        <v>423</v>
      </c>
      <c r="E108" s="11" t="s">
        <v>424</v>
      </c>
      <c r="F108" s="12">
        <f t="shared" si="8"/>
        <v>0</v>
      </c>
      <c r="G108" s="11" t="s">
        <v>425</v>
      </c>
      <c r="H108" s="13">
        <f t="shared" si="9"/>
        <v>0</v>
      </c>
      <c r="I108" s="11" t="s">
        <v>426</v>
      </c>
      <c r="J108" s="13">
        <f t="shared" si="10"/>
        <v>1</v>
      </c>
      <c r="K108" s="13">
        <f t="shared" si="11"/>
        <v>1</v>
      </c>
      <c r="L108" s="12" t="str">
        <f t="shared" si="12"/>
        <v>MAŁE</v>
      </c>
      <c r="M108" s="11"/>
      <c r="N108" s="13">
        <f t="shared" si="13"/>
        <v>1</v>
      </c>
      <c r="O108" s="15" t="s">
        <v>655</v>
      </c>
      <c r="P108" s="19" t="str">
        <f t="shared" si="14"/>
        <v>MAŁE</v>
      </c>
      <c r="Q108" s="17" t="str">
        <f t="shared" si="15"/>
        <v>Akceptacja - nie są wymagane działania</v>
      </c>
    </row>
    <row r="109" spans="2:17" ht="68" x14ac:dyDescent="0.2">
      <c r="B109" s="182"/>
      <c r="C109" s="182" t="s">
        <v>427</v>
      </c>
      <c r="D109" s="11" t="s">
        <v>428</v>
      </c>
      <c r="E109" s="11" t="s">
        <v>429</v>
      </c>
      <c r="F109" s="12">
        <f t="shared" si="8"/>
        <v>1</v>
      </c>
      <c r="G109" s="11" t="s">
        <v>430</v>
      </c>
      <c r="H109" s="13">
        <f t="shared" si="9"/>
        <v>1</v>
      </c>
      <c r="I109" s="11" t="s">
        <v>431</v>
      </c>
      <c r="J109" s="13">
        <f t="shared" si="10"/>
        <v>1</v>
      </c>
      <c r="K109" s="13">
        <f t="shared" si="11"/>
        <v>3</v>
      </c>
      <c r="L109" s="12" t="str">
        <f t="shared" si="12"/>
        <v>WYSOKIE</v>
      </c>
      <c r="M109" s="11"/>
      <c r="N109" s="13">
        <f t="shared" si="13"/>
        <v>1</v>
      </c>
      <c r="O109" s="15" t="s">
        <v>655</v>
      </c>
      <c r="P109" s="19" t="str">
        <f t="shared" si="14"/>
        <v>ŚREDNIE</v>
      </c>
      <c r="Q109" s="17" t="str">
        <f t="shared" si="15"/>
        <v>Możliwe działania zapobiegające</v>
      </c>
    </row>
    <row r="110" spans="2:17" ht="85" x14ac:dyDescent="0.2">
      <c r="B110" s="182"/>
      <c r="C110" s="182"/>
      <c r="D110" s="11" t="s">
        <v>432</v>
      </c>
      <c r="E110" s="11" t="s">
        <v>433</v>
      </c>
      <c r="F110" s="12">
        <f t="shared" si="8"/>
        <v>1</v>
      </c>
      <c r="G110" s="11" t="s">
        <v>434</v>
      </c>
      <c r="H110" s="13">
        <f t="shared" si="9"/>
        <v>1</v>
      </c>
      <c r="I110" s="11" t="s">
        <v>435</v>
      </c>
      <c r="J110" s="13">
        <f t="shared" si="10"/>
        <v>0</v>
      </c>
      <c r="K110" s="13">
        <f t="shared" si="11"/>
        <v>2</v>
      </c>
      <c r="L110" s="12" t="str">
        <f t="shared" si="12"/>
        <v>ŚREDNIE</v>
      </c>
      <c r="M110" s="11"/>
      <c r="N110" s="13">
        <f t="shared" si="13"/>
        <v>1</v>
      </c>
      <c r="O110" s="15" t="s">
        <v>655</v>
      </c>
      <c r="P110" s="19" t="str">
        <f t="shared" si="14"/>
        <v>MAŁE</v>
      </c>
      <c r="Q110" s="17" t="str">
        <f t="shared" si="15"/>
        <v>Akceptacja - nie są wymagane działania</v>
      </c>
    </row>
    <row r="111" spans="2:17" ht="68" x14ac:dyDescent="0.2">
      <c r="B111" s="182"/>
      <c r="C111" s="182"/>
      <c r="D111" s="11" t="s">
        <v>436</v>
      </c>
      <c r="E111" s="11" t="s">
        <v>437</v>
      </c>
      <c r="F111" s="12">
        <f t="shared" si="8"/>
        <v>0</v>
      </c>
      <c r="G111" s="11" t="s">
        <v>438</v>
      </c>
      <c r="H111" s="13">
        <f t="shared" si="9"/>
        <v>0</v>
      </c>
      <c r="I111" s="11" t="s">
        <v>439</v>
      </c>
      <c r="J111" s="13">
        <f t="shared" si="10"/>
        <v>1</v>
      </c>
      <c r="K111" s="13">
        <f t="shared" si="11"/>
        <v>1</v>
      </c>
      <c r="L111" s="12" t="str">
        <f t="shared" si="12"/>
        <v>MAŁE</v>
      </c>
      <c r="M111" s="11"/>
      <c r="N111" s="13">
        <f t="shared" si="13"/>
        <v>1</v>
      </c>
      <c r="O111" s="15" t="s">
        <v>655</v>
      </c>
      <c r="P111" s="19" t="str">
        <f t="shared" si="14"/>
        <v>MAŁE</v>
      </c>
      <c r="Q111" s="17" t="str">
        <f t="shared" si="15"/>
        <v>Akceptacja - nie są wymagane działania</v>
      </c>
    </row>
    <row r="112" spans="2:17" ht="68" x14ac:dyDescent="0.2">
      <c r="B112" s="182"/>
      <c r="C112" s="182"/>
      <c r="D112" s="11" t="s">
        <v>440</v>
      </c>
      <c r="E112" s="11" t="s">
        <v>441</v>
      </c>
      <c r="F112" s="12">
        <f t="shared" si="8"/>
        <v>0</v>
      </c>
      <c r="G112" s="11" t="s">
        <v>442</v>
      </c>
      <c r="H112" s="13">
        <f t="shared" si="9"/>
        <v>1</v>
      </c>
      <c r="I112" s="11" t="s">
        <v>443</v>
      </c>
      <c r="J112" s="13">
        <f t="shared" si="10"/>
        <v>1</v>
      </c>
      <c r="K112" s="13">
        <f t="shared" si="11"/>
        <v>2</v>
      </c>
      <c r="L112" s="12" t="str">
        <f t="shared" si="12"/>
        <v>ŚREDNIE</v>
      </c>
      <c r="M112" s="11"/>
      <c r="N112" s="13">
        <f t="shared" si="13"/>
        <v>1</v>
      </c>
      <c r="O112" s="15" t="s">
        <v>655</v>
      </c>
      <c r="P112" s="19" t="str">
        <f t="shared" si="14"/>
        <v>MAŁE</v>
      </c>
      <c r="Q112" s="17" t="str">
        <f t="shared" si="15"/>
        <v>Akceptacja - nie są wymagane działania</v>
      </c>
    </row>
    <row r="113" spans="2:17" ht="68" x14ac:dyDescent="0.2">
      <c r="B113" s="182" t="s">
        <v>49</v>
      </c>
      <c r="C113" s="182" t="s">
        <v>50</v>
      </c>
      <c r="D113" s="11" t="s">
        <v>444</v>
      </c>
      <c r="E113" s="11" t="s">
        <v>445</v>
      </c>
      <c r="F113" s="12">
        <f t="shared" si="8"/>
        <v>1</v>
      </c>
      <c r="G113" s="11" t="s">
        <v>446</v>
      </c>
      <c r="H113" s="13">
        <f t="shared" si="9"/>
        <v>0</v>
      </c>
      <c r="I113" s="11" t="s">
        <v>447</v>
      </c>
      <c r="J113" s="13">
        <f t="shared" si="10"/>
        <v>1</v>
      </c>
      <c r="K113" s="13">
        <f t="shared" si="11"/>
        <v>2</v>
      </c>
      <c r="L113" s="12" t="str">
        <f t="shared" si="12"/>
        <v>ŚREDNIE</v>
      </c>
      <c r="M113" s="11"/>
      <c r="N113" s="13">
        <f t="shared" si="13"/>
        <v>1</v>
      </c>
      <c r="O113" s="15" t="s">
        <v>655</v>
      </c>
      <c r="P113" s="19" t="str">
        <f t="shared" si="14"/>
        <v>MAŁE</v>
      </c>
      <c r="Q113" s="17" t="str">
        <f t="shared" si="15"/>
        <v>Akceptacja - nie są wymagane działania</v>
      </c>
    </row>
    <row r="114" spans="2:17" ht="68" x14ac:dyDescent="0.2">
      <c r="B114" s="182"/>
      <c r="C114" s="182"/>
      <c r="D114" s="11" t="s">
        <v>448</v>
      </c>
      <c r="E114" s="11" t="s">
        <v>449</v>
      </c>
      <c r="F114" s="12">
        <f t="shared" si="8"/>
        <v>1</v>
      </c>
      <c r="G114" s="11" t="s">
        <v>450</v>
      </c>
      <c r="H114" s="13">
        <f t="shared" si="9"/>
        <v>1</v>
      </c>
      <c r="I114" s="11" t="s">
        <v>451</v>
      </c>
      <c r="J114" s="13">
        <f t="shared" si="10"/>
        <v>1</v>
      </c>
      <c r="K114" s="13">
        <f t="shared" si="11"/>
        <v>3</v>
      </c>
      <c r="L114" s="12" t="str">
        <f t="shared" si="12"/>
        <v>WYSOKIE</v>
      </c>
      <c r="M114" s="11"/>
      <c r="N114" s="13">
        <f t="shared" si="13"/>
        <v>1</v>
      </c>
      <c r="O114" s="15" t="s">
        <v>655</v>
      </c>
      <c r="P114" s="19" t="str">
        <f t="shared" si="14"/>
        <v>ŚREDNIE</v>
      </c>
      <c r="Q114" s="17" t="str">
        <f t="shared" si="15"/>
        <v>Możliwe działania zapobiegające</v>
      </c>
    </row>
    <row r="115" spans="2:17" ht="68" x14ac:dyDescent="0.2">
      <c r="B115" s="182"/>
      <c r="C115" s="182"/>
      <c r="D115" s="11" t="s">
        <v>452</v>
      </c>
      <c r="E115" s="11" t="s">
        <v>453</v>
      </c>
      <c r="F115" s="12">
        <f t="shared" si="8"/>
        <v>1</v>
      </c>
      <c r="G115" s="11" t="s">
        <v>454</v>
      </c>
      <c r="H115" s="13">
        <f t="shared" si="9"/>
        <v>1</v>
      </c>
      <c r="I115" s="11" t="s">
        <v>455</v>
      </c>
      <c r="J115" s="13">
        <f t="shared" si="10"/>
        <v>1</v>
      </c>
      <c r="K115" s="13">
        <f t="shared" si="11"/>
        <v>3</v>
      </c>
      <c r="L115" s="12" t="str">
        <f t="shared" si="12"/>
        <v>WYSOKIE</v>
      </c>
      <c r="M115" s="11"/>
      <c r="N115" s="13">
        <f t="shared" si="13"/>
        <v>1</v>
      </c>
      <c r="O115" s="15" t="s">
        <v>655</v>
      </c>
      <c r="P115" s="19" t="str">
        <f t="shared" si="14"/>
        <v>ŚREDNIE</v>
      </c>
      <c r="Q115" s="17" t="str">
        <f t="shared" si="15"/>
        <v>Możliwe działania zapobiegające</v>
      </c>
    </row>
    <row r="116" spans="2:17" ht="68" x14ac:dyDescent="0.2">
      <c r="B116" s="182"/>
      <c r="C116" s="182"/>
      <c r="D116" s="11" t="s">
        <v>456</v>
      </c>
      <c r="E116" s="11" t="s">
        <v>457</v>
      </c>
      <c r="F116" s="12">
        <f t="shared" si="8"/>
        <v>1</v>
      </c>
      <c r="G116" s="11" t="s">
        <v>458</v>
      </c>
      <c r="H116" s="13">
        <f t="shared" si="9"/>
        <v>1</v>
      </c>
      <c r="I116" s="11" t="s">
        <v>459</v>
      </c>
      <c r="J116" s="13">
        <f t="shared" si="10"/>
        <v>0</v>
      </c>
      <c r="K116" s="13">
        <f t="shared" si="11"/>
        <v>2</v>
      </c>
      <c r="L116" s="12" t="str">
        <f t="shared" si="12"/>
        <v>ŚREDNIE</v>
      </c>
      <c r="M116" s="11"/>
      <c r="N116" s="13">
        <f t="shared" si="13"/>
        <v>1</v>
      </c>
      <c r="O116" s="15" t="s">
        <v>655</v>
      </c>
      <c r="P116" s="19" t="str">
        <f t="shared" si="14"/>
        <v>MAŁE</v>
      </c>
      <c r="Q116" s="17" t="str">
        <f t="shared" si="15"/>
        <v>Akceptacja - nie są wymagane działania</v>
      </c>
    </row>
    <row r="117" spans="2:17" ht="51" x14ac:dyDescent="0.2">
      <c r="B117" s="182" t="s">
        <v>8</v>
      </c>
      <c r="C117" s="182" t="s">
        <v>22</v>
      </c>
      <c r="D117" s="11" t="s">
        <v>460</v>
      </c>
      <c r="E117" s="11" t="s">
        <v>461</v>
      </c>
      <c r="F117" s="12">
        <f t="shared" si="8"/>
        <v>1</v>
      </c>
      <c r="G117" s="11" t="s">
        <v>462</v>
      </c>
      <c r="H117" s="13">
        <f t="shared" si="9"/>
        <v>0</v>
      </c>
      <c r="I117" s="11" t="s">
        <v>463</v>
      </c>
      <c r="J117" s="13">
        <f t="shared" si="10"/>
        <v>0</v>
      </c>
      <c r="K117" s="13">
        <f t="shared" si="11"/>
        <v>1</v>
      </c>
      <c r="L117" s="12" t="str">
        <f t="shared" si="12"/>
        <v>MAŁE</v>
      </c>
      <c r="M117" s="11"/>
      <c r="N117" s="13">
        <f t="shared" si="13"/>
        <v>1</v>
      </c>
      <c r="O117" s="15" t="s">
        <v>655</v>
      </c>
      <c r="P117" s="19" t="str">
        <f t="shared" si="14"/>
        <v>MAŁE</v>
      </c>
      <c r="Q117" s="17" t="str">
        <f t="shared" si="15"/>
        <v>Akceptacja - nie są wymagane działania</v>
      </c>
    </row>
    <row r="118" spans="2:17" ht="68" x14ac:dyDescent="0.2">
      <c r="B118" s="182"/>
      <c r="C118" s="182"/>
      <c r="D118" s="11" t="s">
        <v>464</v>
      </c>
      <c r="E118" s="11" t="s">
        <v>465</v>
      </c>
      <c r="F118" s="12">
        <f t="shared" si="8"/>
        <v>1</v>
      </c>
      <c r="G118" s="11" t="s">
        <v>466</v>
      </c>
      <c r="H118" s="13">
        <f t="shared" si="9"/>
        <v>1</v>
      </c>
      <c r="I118" s="11" t="s">
        <v>467</v>
      </c>
      <c r="J118" s="13">
        <f t="shared" si="10"/>
        <v>1</v>
      </c>
      <c r="K118" s="13">
        <f t="shared" si="11"/>
        <v>3</v>
      </c>
      <c r="L118" s="12" t="str">
        <f t="shared" si="12"/>
        <v>WYSOKIE</v>
      </c>
      <c r="M118" s="11"/>
      <c r="N118" s="13">
        <f t="shared" si="13"/>
        <v>1</v>
      </c>
      <c r="O118" s="15" t="s">
        <v>655</v>
      </c>
      <c r="P118" s="19" t="str">
        <f t="shared" si="14"/>
        <v>ŚREDNIE</v>
      </c>
      <c r="Q118" s="17" t="str">
        <f t="shared" si="15"/>
        <v>Możliwe działania zapobiegające</v>
      </c>
    </row>
    <row r="119" spans="2:17" ht="68" x14ac:dyDescent="0.2">
      <c r="B119" s="182"/>
      <c r="C119" s="182"/>
      <c r="D119" s="11" t="s">
        <v>468</v>
      </c>
      <c r="E119" s="11" t="s">
        <v>469</v>
      </c>
      <c r="F119" s="12">
        <f t="shared" si="8"/>
        <v>1</v>
      </c>
      <c r="G119" s="11" t="s">
        <v>470</v>
      </c>
      <c r="H119" s="13">
        <f t="shared" si="9"/>
        <v>0</v>
      </c>
      <c r="I119" s="11" t="s">
        <v>471</v>
      </c>
      <c r="J119" s="13">
        <f t="shared" si="10"/>
        <v>0</v>
      </c>
      <c r="K119" s="13">
        <f t="shared" si="11"/>
        <v>1</v>
      </c>
      <c r="L119" s="12" t="str">
        <f t="shared" si="12"/>
        <v>MAŁE</v>
      </c>
      <c r="M119" s="11"/>
      <c r="N119" s="13">
        <f t="shared" si="13"/>
        <v>1</v>
      </c>
      <c r="O119" s="15" t="s">
        <v>655</v>
      </c>
      <c r="P119" s="19" t="str">
        <f t="shared" si="14"/>
        <v>MAŁE</v>
      </c>
      <c r="Q119" s="17" t="str">
        <f t="shared" si="15"/>
        <v>Akceptacja - nie są wymagane działania</v>
      </c>
    </row>
    <row r="120" spans="2:17" ht="68" x14ac:dyDescent="0.2">
      <c r="B120" s="182"/>
      <c r="C120" s="182" t="s">
        <v>23</v>
      </c>
      <c r="D120" s="11" t="s">
        <v>472</v>
      </c>
      <c r="E120" s="11" t="s">
        <v>473</v>
      </c>
      <c r="F120" s="12">
        <f t="shared" si="8"/>
        <v>1</v>
      </c>
      <c r="G120" s="11" t="s">
        <v>474</v>
      </c>
      <c r="H120" s="13">
        <f t="shared" si="9"/>
        <v>1</v>
      </c>
      <c r="I120" s="11" t="s">
        <v>475</v>
      </c>
      <c r="J120" s="13">
        <f t="shared" si="10"/>
        <v>1</v>
      </c>
      <c r="K120" s="13">
        <f t="shared" si="11"/>
        <v>3</v>
      </c>
      <c r="L120" s="12" t="str">
        <f t="shared" si="12"/>
        <v>WYSOKIE</v>
      </c>
      <c r="M120" s="11"/>
      <c r="N120" s="13">
        <f t="shared" si="13"/>
        <v>1</v>
      </c>
      <c r="O120" s="15" t="s">
        <v>655</v>
      </c>
      <c r="P120" s="19" t="str">
        <f t="shared" si="14"/>
        <v>ŚREDNIE</v>
      </c>
      <c r="Q120" s="17" t="str">
        <f t="shared" si="15"/>
        <v>Możliwe działania zapobiegające</v>
      </c>
    </row>
    <row r="121" spans="2:17" ht="68" x14ac:dyDescent="0.2">
      <c r="B121" s="182"/>
      <c r="C121" s="182"/>
      <c r="D121" s="11" t="s">
        <v>476</v>
      </c>
      <c r="E121" s="11" t="s">
        <v>477</v>
      </c>
      <c r="F121" s="12">
        <f t="shared" si="8"/>
        <v>1</v>
      </c>
      <c r="G121" s="11" t="s">
        <v>478</v>
      </c>
      <c r="H121" s="13">
        <f t="shared" si="9"/>
        <v>1</v>
      </c>
      <c r="I121" s="11" t="s">
        <v>479</v>
      </c>
      <c r="J121" s="13">
        <f t="shared" si="10"/>
        <v>0</v>
      </c>
      <c r="K121" s="13">
        <f t="shared" si="11"/>
        <v>2</v>
      </c>
      <c r="L121" s="12" t="str">
        <f t="shared" si="12"/>
        <v>ŚREDNIE</v>
      </c>
      <c r="M121" s="11"/>
      <c r="N121" s="13">
        <f t="shared" si="13"/>
        <v>1</v>
      </c>
      <c r="O121" s="15" t="s">
        <v>655</v>
      </c>
      <c r="P121" s="19" t="str">
        <f t="shared" si="14"/>
        <v>MAŁE</v>
      </c>
      <c r="Q121" s="17" t="str">
        <f t="shared" si="15"/>
        <v>Akceptacja - nie są wymagane działania</v>
      </c>
    </row>
    <row r="122" spans="2:17" ht="68" x14ac:dyDescent="0.2">
      <c r="B122" s="182"/>
      <c r="C122" s="182"/>
      <c r="D122" s="11" t="s">
        <v>480</v>
      </c>
      <c r="E122" s="11" t="s">
        <v>481</v>
      </c>
      <c r="F122" s="12">
        <f t="shared" si="8"/>
        <v>0</v>
      </c>
      <c r="G122" s="11" t="s">
        <v>482</v>
      </c>
      <c r="H122" s="13">
        <f t="shared" si="9"/>
        <v>0</v>
      </c>
      <c r="I122" s="11" t="s">
        <v>483</v>
      </c>
      <c r="J122" s="13">
        <f t="shared" si="10"/>
        <v>1</v>
      </c>
      <c r="K122" s="13">
        <f t="shared" si="11"/>
        <v>1</v>
      </c>
      <c r="L122" s="12" t="str">
        <f t="shared" si="12"/>
        <v>MAŁE</v>
      </c>
      <c r="M122" s="11"/>
      <c r="N122" s="13">
        <f t="shared" si="13"/>
        <v>1</v>
      </c>
      <c r="O122" s="15" t="s">
        <v>655</v>
      </c>
      <c r="P122" s="19" t="str">
        <f t="shared" si="14"/>
        <v>MAŁE</v>
      </c>
      <c r="Q122" s="17" t="str">
        <f t="shared" si="15"/>
        <v>Akceptacja - nie są wymagane działania</v>
      </c>
    </row>
    <row r="123" spans="2:17" ht="51" x14ac:dyDescent="0.2">
      <c r="B123" s="182"/>
      <c r="C123" s="182" t="s">
        <v>484</v>
      </c>
      <c r="D123" s="11" t="s">
        <v>485</v>
      </c>
      <c r="E123" s="11" t="s">
        <v>486</v>
      </c>
      <c r="F123" s="12">
        <f t="shared" si="8"/>
        <v>0</v>
      </c>
      <c r="G123" s="11" t="s">
        <v>487</v>
      </c>
      <c r="H123" s="13">
        <f t="shared" si="9"/>
        <v>1</v>
      </c>
      <c r="I123" s="11" t="s">
        <v>488</v>
      </c>
      <c r="J123" s="13">
        <f t="shared" si="10"/>
        <v>1</v>
      </c>
      <c r="K123" s="13">
        <f t="shared" si="11"/>
        <v>2</v>
      </c>
      <c r="L123" s="12" t="str">
        <f t="shared" si="12"/>
        <v>ŚREDNIE</v>
      </c>
      <c r="M123" s="11"/>
      <c r="N123" s="13">
        <f t="shared" si="13"/>
        <v>1</v>
      </c>
      <c r="O123" s="15" t="s">
        <v>655</v>
      </c>
      <c r="P123" s="19" t="str">
        <f t="shared" si="14"/>
        <v>MAŁE</v>
      </c>
      <c r="Q123" s="17" t="str">
        <f t="shared" si="15"/>
        <v>Akceptacja - nie są wymagane działania</v>
      </c>
    </row>
    <row r="124" spans="2:17" ht="68" x14ac:dyDescent="0.2">
      <c r="B124" s="182"/>
      <c r="C124" s="182"/>
      <c r="D124" s="11" t="s">
        <v>489</v>
      </c>
      <c r="E124" s="11" t="s">
        <v>490</v>
      </c>
      <c r="F124" s="12">
        <f t="shared" si="8"/>
        <v>1</v>
      </c>
      <c r="G124" s="11" t="s">
        <v>491</v>
      </c>
      <c r="H124" s="13">
        <f t="shared" si="9"/>
        <v>1</v>
      </c>
      <c r="I124" s="11" t="s">
        <v>492</v>
      </c>
      <c r="J124" s="13">
        <f t="shared" si="10"/>
        <v>1</v>
      </c>
      <c r="K124" s="13">
        <f t="shared" si="11"/>
        <v>3</v>
      </c>
      <c r="L124" s="12" t="str">
        <f t="shared" si="12"/>
        <v>WYSOKIE</v>
      </c>
      <c r="M124" s="11"/>
      <c r="N124" s="13">
        <f t="shared" si="13"/>
        <v>1</v>
      </c>
      <c r="O124" s="15" t="s">
        <v>655</v>
      </c>
      <c r="P124" s="19" t="str">
        <f t="shared" si="14"/>
        <v>ŚREDNIE</v>
      </c>
      <c r="Q124" s="17" t="str">
        <f t="shared" si="15"/>
        <v>Możliwe działania zapobiegające</v>
      </c>
    </row>
    <row r="125" spans="2:17" ht="51" x14ac:dyDescent="0.2">
      <c r="B125" s="182" t="s">
        <v>493</v>
      </c>
      <c r="C125" s="182" t="s">
        <v>24</v>
      </c>
      <c r="D125" s="11" t="s">
        <v>494</v>
      </c>
      <c r="E125" s="11" t="s">
        <v>495</v>
      </c>
      <c r="F125" s="12">
        <f t="shared" si="8"/>
        <v>1</v>
      </c>
      <c r="G125" s="11" t="s">
        <v>496</v>
      </c>
      <c r="H125" s="13">
        <f t="shared" si="9"/>
        <v>1</v>
      </c>
      <c r="I125" s="11" t="s">
        <v>497</v>
      </c>
      <c r="J125" s="13">
        <f t="shared" si="10"/>
        <v>1</v>
      </c>
      <c r="K125" s="13">
        <f t="shared" si="11"/>
        <v>3</v>
      </c>
      <c r="L125" s="12" t="str">
        <f t="shared" si="12"/>
        <v>WYSOKIE</v>
      </c>
      <c r="M125" s="11"/>
      <c r="N125" s="13">
        <f t="shared" si="13"/>
        <v>1</v>
      </c>
      <c r="O125" s="15" t="s">
        <v>655</v>
      </c>
      <c r="P125" s="19" t="str">
        <f t="shared" si="14"/>
        <v>ŚREDNIE</v>
      </c>
      <c r="Q125" s="17" t="str">
        <f t="shared" si="15"/>
        <v>Możliwe działania zapobiegające</v>
      </c>
    </row>
    <row r="126" spans="2:17" ht="68" x14ac:dyDescent="0.2">
      <c r="B126" s="182"/>
      <c r="C126" s="182"/>
      <c r="D126" s="11" t="s">
        <v>498</v>
      </c>
      <c r="E126" s="11" t="s">
        <v>499</v>
      </c>
      <c r="F126" s="12">
        <f t="shared" si="8"/>
        <v>1</v>
      </c>
      <c r="G126" s="11" t="s">
        <v>500</v>
      </c>
      <c r="H126" s="13">
        <f t="shared" si="9"/>
        <v>1</v>
      </c>
      <c r="I126" s="11" t="s">
        <v>501</v>
      </c>
      <c r="J126" s="13">
        <f t="shared" si="10"/>
        <v>1</v>
      </c>
      <c r="K126" s="13">
        <f t="shared" si="11"/>
        <v>3</v>
      </c>
      <c r="L126" s="12" t="str">
        <f t="shared" si="12"/>
        <v>WYSOKIE</v>
      </c>
      <c r="M126" s="11"/>
      <c r="N126" s="13">
        <f t="shared" si="13"/>
        <v>1</v>
      </c>
      <c r="O126" s="15" t="s">
        <v>655</v>
      </c>
      <c r="P126" s="19" t="str">
        <f t="shared" si="14"/>
        <v>ŚREDNIE</v>
      </c>
      <c r="Q126" s="17" t="str">
        <f t="shared" si="15"/>
        <v>Możliwe działania zapobiegające</v>
      </c>
    </row>
    <row r="127" spans="2:17" ht="68" x14ac:dyDescent="0.2">
      <c r="B127" s="182"/>
      <c r="C127" s="182"/>
      <c r="D127" s="11" t="s">
        <v>502</v>
      </c>
      <c r="E127" s="11" t="s">
        <v>503</v>
      </c>
      <c r="F127" s="12">
        <f t="shared" si="8"/>
        <v>0</v>
      </c>
      <c r="G127" s="11" t="s">
        <v>504</v>
      </c>
      <c r="H127" s="13">
        <f t="shared" si="9"/>
        <v>1</v>
      </c>
      <c r="I127" s="11" t="s">
        <v>505</v>
      </c>
      <c r="J127" s="13">
        <f t="shared" si="10"/>
        <v>1</v>
      </c>
      <c r="K127" s="13">
        <f t="shared" si="11"/>
        <v>2</v>
      </c>
      <c r="L127" s="12" t="str">
        <f t="shared" si="12"/>
        <v>ŚREDNIE</v>
      </c>
      <c r="M127" s="11"/>
      <c r="N127" s="13">
        <f t="shared" si="13"/>
        <v>1</v>
      </c>
      <c r="O127" s="15" t="s">
        <v>655</v>
      </c>
      <c r="P127" s="19" t="str">
        <f t="shared" si="14"/>
        <v>MAŁE</v>
      </c>
      <c r="Q127" s="17" t="str">
        <f t="shared" si="15"/>
        <v>Akceptacja - nie są wymagane działania</v>
      </c>
    </row>
    <row r="128" spans="2:17" ht="51" x14ac:dyDescent="0.2">
      <c r="B128" s="182"/>
      <c r="C128" s="182"/>
      <c r="D128" s="11" t="s">
        <v>506</v>
      </c>
      <c r="E128" s="11" t="s">
        <v>507</v>
      </c>
      <c r="F128" s="12">
        <f t="shared" si="8"/>
        <v>0</v>
      </c>
      <c r="G128" s="11" t="s">
        <v>508</v>
      </c>
      <c r="H128" s="13">
        <f t="shared" si="9"/>
        <v>1</v>
      </c>
      <c r="I128" s="11" t="s">
        <v>509</v>
      </c>
      <c r="J128" s="13">
        <f t="shared" si="10"/>
        <v>1</v>
      </c>
      <c r="K128" s="13">
        <f t="shared" si="11"/>
        <v>2</v>
      </c>
      <c r="L128" s="12" t="str">
        <f t="shared" si="12"/>
        <v>ŚREDNIE</v>
      </c>
      <c r="M128" s="11"/>
      <c r="N128" s="13">
        <f t="shared" si="13"/>
        <v>1</v>
      </c>
      <c r="O128" s="15" t="s">
        <v>655</v>
      </c>
      <c r="P128" s="19" t="str">
        <f t="shared" si="14"/>
        <v>MAŁE</v>
      </c>
      <c r="Q128" s="17" t="str">
        <f t="shared" si="15"/>
        <v>Akceptacja - nie są wymagane działania</v>
      </c>
    </row>
    <row r="129" spans="2:17" ht="68" x14ac:dyDescent="0.2">
      <c r="B129" s="182"/>
      <c r="C129" s="182" t="s">
        <v>46</v>
      </c>
      <c r="D129" s="11" t="s">
        <v>510</v>
      </c>
      <c r="E129" s="11" t="s">
        <v>511</v>
      </c>
      <c r="F129" s="12">
        <f t="shared" si="8"/>
        <v>0</v>
      </c>
      <c r="G129" s="11" t="s">
        <v>512</v>
      </c>
      <c r="H129" s="13">
        <f t="shared" si="9"/>
        <v>1</v>
      </c>
      <c r="I129" s="11" t="s">
        <v>513</v>
      </c>
      <c r="J129" s="13">
        <f t="shared" si="10"/>
        <v>1</v>
      </c>
      <c r="K129" s="13">
        <f t="shared" si="11"/>
        <v>2</v>
      </c>
      <c r="L129" s="12" t="str">
        <f t="shared" si="12"/>
        <v>ŚREDNIE</v>
      </c>
      <c r="M129" s="11"/>
      <c r="N129" s="13">
        <f t="shared" si="13"/>
        <v>1</v>
      </c>
      <c r="O129" s="15" t="s">
        <v>655</v>
      </c>
      <c r="P129" s="19" t="str">
        <f t="shared" si="14"/>
        <v>MAŁE</v>
      </c>
      <c r="Q129" s="17" t="str">
        <f t="shared" si="15"/>
        <v>Akceptacja - nie są wymagane działania</v>
      </c>
    </row>
    <row r="130" spans="2:17" ht="51" x14ac:dyDescent="0.2">
      <c r="B130" s="182"/>
      <c r="C130" s="182"/>
      <c r="D130" s="11" t="s">
        <v>514</v>
      </c>
      <c r="E130" s="11" t="s">
        <v>515</v>
      </c>
      <c r="F130" s="12">
        <f t="shared" si="8"/>
        <v>1</v>
      </c>
      <c r="G130" s="11" t="s">
        <v>516</v>
      </c>
      <c r="H130" s="13">
        <f t="shared" si="9"/>
        <v>1</v>
      </c>
      <c r="I130" s="11" t="s">
        <v>517</v>
      </c>
      <c r="J130" s="13">
        <f t="shared" si="10"/>
        <v>1</v>
      </c>
      <c r="K130" s="13">
        <f t="shared" si="11"/>
        <v>3</v>
      </c>
      <c r="L130" s="12" t="str">
        <f t="shared" si="12"/>
        <v>WYSOKIE</v>
      </c>
      <c r="M130" s="11"/>
      <c r="N130" s="13">
        <f t="shared" si="13"/>
        <v>1</v>
      </c>
      <c r="O130" s="15" t="s">
        <v>655</v>
      </c>
      <c r="P130" s="19" t="str">
        <f t="shared" si="14"/>
        <v>ŚREDNIE</v>
      </c>
      <c r="Q130" s="17" t="str">
        <f t="shared" si="15"/>
        <v>Możliwe działania zapobiegające</v>
      </c>
    </row>
    <row r="131" spans="2:17" ht="85" x14ac:dyDescent="0.2">
      <c r="B131" s="182"/>
      <c r="C131" s="182"/>
      <c r="D131" s="11" t="s">
        <v>518</v>
      </c>
      <c r="E131" s="11" t="s">
        <v>519</v>
      </c>
      <c r="F131" s="12">
        <f t="shared" si="8"/>
        <v>1</v>
      </c>
      <c r="G131" s="11" t="s">
        <v>520</v>
      </c>
      <c r="H131" s="13">
        <f t="shared" si="9"/>
        <v>1</v>
      </c>
      <c r="I131" s="11" t="s">
        <v>521</v>
      </c>
      <c r="J131" s="13">
        <f t="shared" si="10"/>
        <v>0</v>
      </c>
      <c r="K131" s="13">
        <f t="shared" si="11"/>
        <v>2</v>
      </c>
      <c r="L131" s="12" t="str">
        <f t="shared" si="12"/>
        <v>ŚREDNIE</v>
      </c>
      <c r="M131" s="11"/>
      <c r="N131" s="13">
        <f t="shared" si="13"/>
        <v>1</v>
      </c>
      <c r="O131" s="15" t="s">
        <v>655</v>
      </c>
      <c r="P131" s="19" t="str">
        <f t="shared" si="14"/>
        <v>MAŁE</v>
      </c>
      <c r="Q131" s="17" t="str">
        <f t="shared" si="15"/>
        <v>Akceptacja - nie są wymagane działania</v>
      </c>
    </row>
    <row r="132" spans="2:17" ht="68" x14ac:dyDescent="0.2">
      <c r="B132" s="182"/>
      <c r="C132" s="182" t="s">
        <v>25</v>
      </c>
      <c r="D132" s="11" t="s">
        <v>522</v>
      </c>
      <c r="E132" s="11" t="s">
        <v>523</v>
      </c>
      <c r="F132" s="12">
        <f t="shared" ref="F132:F162" si="16">IF(OR(LEFT(E132,3)="Tak",LEFT(E132,3)="Moż"),1,0)</f>
        <v>1</v>
      </c>
      <c r="G132" s="11" t="s">
        <v>524</v>
      </c>
      <c r="H132" s="13">
        <f t="shared" ref="H132:H162" si="17">IF(OR(LEFT(G132,3)="Tak",LEFT(G132,3)="Moż"),1,0)</f>
        <v>1</v>
      </c>
      <c r="I132" s="11" t="s">
        <v>525</v>
      </c>
      <c r="J132" s="13">
        <f t="shared" ref="J132:J162" si="18">IF(OR(LEFT(I132,3)="Tak",LEFT(I132,3)="Moż"),1,0)</f>
        <v>0</v>
      </c>
      <c r="K132" s="13">
        <f t="shared" ref="K132:K162" si="19">J132+H132+F132</f>
        <v>2</v>
      </c>
      <c r="L132" s="12" t="str">
        <f t="shared" ref="L132:L162" si="20">IF((F132=1)+(H132=1)+(J132=1)=1,"MAŁE",IF((F132=1)+(H132=1)+(J132=1)=2,"ŚREDNIE",IF((F132=1)+(H132=1)+(J132=1)=3,"WYSOKIE",)))</f>
        <v>ŚREDNIE</v>
      </c>
      <c r="M132" s="11"/>
      <c r="N132" s="13">
        <f t="shared" ref="N132:N162" si="21">IF(O132="MAŁE",1,IF(O132="ŚREDNIE",2,IF(O132="WYSOKIE",3,"BŁĄD")))</f>
        <v>1</v>
      </c>
      <c r="O132" s="15" t="s">
        <v>655</v>
      </c>
      <c r="P132" s="19" t="str">
        <f t="shared" ref="P132:P162" si="22">IF((K132*N132)&lt;=2,"MAŁE",IF((K132*N132)&lt;6,"ŚREDNIE",IF((K132*N132)&gt;=6,"WYSOKIE")))</f>
        <v>MAŁE</v>
      </c>
      <c r="Q132" s="17" t="str">
        <f t="shared" ref="Q132:Q162" si="23">IF(P132="MAŁE","Akceptacja - nie są wymagane działania",IF(P132="ŚREDNIE","Możliwe działania zapobiegające",IF(P132="WYSOKIE","Wskaż działania zapobiegające ryzyku",0)))</f>
        <v>Akceptacja - nie są wymagane działania</v>
      </c>
    </row>
    <row r="133" spans="2:17" ht="51" x14ac:dyDescent="0.2">
      <c r="B133" s="182"/>
      <c r="C133" s="182"/>
      <c r="D133" s="11" t="s">
        <v>526</v>
      </c>
      <c r="E133" s="11" t="s">
        <v>527</v>
      </c>
      <c r="F133" s="12">
        <f t="shared" si="16"/>
        <v>1</v>
      </c>
      <c r="G133" s="11" t="s">
        <v>528</v>
      </c>
      <c r="H133" s="13">
        <f t="shared" si="17"/>
        <v>0</v>
      </c>
      <c r="I133" s="11" t="s">
        <v>529</v>
      </c>
      <c r="J133" s="13">
        <f t="shared" si="18"/>
        <v>0</v>
      </c>
      <c r="K133" s="13">
        <f t="shared" si="19"/>
        <v>1</v>
      </c>
      <c r="L133" s="12" t="str">
        <f t="shared" si="20"/>
        <v>MAŁE</v>
      </c>
      <c r="M133" s="11"/>
      <c r="N133" s="13">
        <f t="shared" si="21"/>
        <v>1</v>
      </c>
      <c r="O133" s="15" t="s">
        <v>655</v>
      </c>
      <c r="P133" s="19" t="str">
        <f t="shared" si="22"/>
        <v>MAŁE</v>
      </c>
      <c r="Q133" s="17" t="str">
        <f t="shared" si="23"/>
        <v>Akceptacja - nie są wymagane działania</v>
      </c>
    </row>
    <row r="134" spans="2:17" ht="85" x14ac:dyDescent="0.2">
      <c r="B134" s="182"/>
      <c r="C134" s="182"/>
      <c r="D134" s="11" t="s">
        <v>530</v>
      </c>
      <c r="E134" s="11" t="s">
        <v>531</v>
      </c>
      <c r="F134" s="12">
        <f t="shared" si="16"/>
        <v>1</v>
      </c>
      <c r="G134" s="11" t="s">
        <v>532</v>
      </c>
      <c r="H134" s="13">
        <f t="shared" si="17"/>
        <v>0</v>
      </c>
      <c r="I134" s="11" t="s">
        <v>533</v>
      </c>
      <c r="J134" s="13">
        <f t="shared" si="18"/>
        <v>0</v>
      </c>
      <c r="K134" s="13">
        <f t="shared" si="19"/>
        <v>1</v>
      </c>
      <c r="L134" s="12" t="str">
        <f t="shared" si="20"/>
        <v>MAŁE</v>
      </c>
      <c r="M134" s="11"/>
      <c r="N134" s="13">
        <f t="shared" si="21"/>
        <v>1</v>
      </c>
      <c r="O134" s="15" t="s">
        <v>655</v>
      </c>
      <c r="P134" s="19" t="str">
        <f t="shared" si="22"/>
        <v>MAŁE</v>
      </c>
      <c r="Q134" s="17" t="str">
        <f t="shared" si="23"/>
        <v>Akceptacja - nie są wymagane działania</v>
      </c>
    </row>
    <row r="135" spans="2:17" ht="68" x14ac:dyDescent="0.2">
      <c r="B135" s="182" t="s">
        <v>27</v>
      </c>
      <c r="C135" s="182" t="s">
        <v>26</v>
      </c>
      <c r="D135" s="11" t="s">
        <v>534</v>
      </c>
      <c r="E135" s="11" t="s">
        <v>535</v>
      </c>
      <c r="F135" s="12">
        <f t="shared" si="16"/>
        <v>1</v>
      </c>
      <c r="G135" s="11" t="s">
        <v>536</v>
      </c>
      <c r="H135" s="13">
        <f t="shared" si="17"/>
        <v>1</v>
      </c>
      <c r="I135" s="11" t="s">
        <v>537</v>
      </c>
      <c r="J135" s="13">
        <f t="shared" si="18"/>
        <v>1</v>
      </c>
      <c r="K135" s="13">
        <f t="shared" si="19"/>
        <v>3</v>
      </c>
      <c r="L135" s="12" t="str">
        <f t="shared" si="20"/>
        <v>WYSOKIE</v>
      </c>
      <c r="M135" s="11"/>
      <c r="N135" s="13">
        <f t="shared" si="21"/>
        <v>1</v>
      </c>
      <c r="O135" s="15" t="s">
        <v>655</v>
      </c>
      <c r="P135" s="19" t="str">
        <f t="shared" si="22"/>
        <v>ŚREDNIE</v>
      </c>
      <c r="Q135" s="17" t="str">
        <f t="shared" si="23"/>
        <v>Możliwe działania zapobiegające</v>
      </c>
    </row>
    <row r="136" spans="2:17" ht="68" x14ac:dyDescent="0.2">
      <c r="B136" s="182"/>
      <c r="C136" s="182"/>
      <c r="D136" s="11" t="s">
        <v>538</v>
      </c>
      <c r="E136" s="11" t="s">
        <v>539</v>
      </c>
      <c r="F136" s="12">
        <f t="shared" si="16"/>
        <v>0</v>
      </c>
      <c r="G136" s="11" t="s">
        <v>540</v>
      </c>
      <c r="H136" s="13">
        <f t="shared" si="17"/>
        <v>0</v>
      </c>
      <c r="I136" s="11" t="s">
        <v>541</v>
      </c>
      <c r="J136" s="13">
        <f t="shared" si="18"/>
        <v>1</v>
      </c>
      <c r="K136" s="13">
        <f t="shared" si="19"/>
        <v>1</v>
      </c>
      <c r="L136" s="12" t="str">
        <f t="shared" si="20"/>
        <v>MAŁE</v>
      </c>
      <c r="M136" s="11"/>
      <c r="N136" s="13">
        <f t="shared" si="21"/>
        <v>1</v>
      </c>
      <c r="O136" s="15" t="s">
        <v>655</v>
      </c>
      <c r="P136" s="19" t="str">
        <f t="shared" si="22"/>
        <v>MAŁE</v>
      </c>
      <c r="Q136" s="17" t="str">
        <f t="shared" si="23"/>
        <v>Akceptacja - nie są wymagane działania</v>
      </c>
    </row>
    <row r="137" spans="2:17" ht="68" x14ac:dyDescent="0.2">
      <c r="B137" s="182"/>
      <c r="C137" s="182"/>
      <c r="D137" s="11" t="s">
        <v>542</v>
      </c>
      <c r="E137" s="11" t="s">
        <v>543</v>
      </c>
      <c r="F137" s="12">
        <f t="shared" si="16"/>
        <v>0</v>
      </c>
      <c r="G137" s="11" t="s">
        <v>544</v>
      </c>
      <c r="H137" s="13">
        <f t="shared" si="17"/>
        <v>1</v>
      </c>
      <c r="I137" s="11" t="s">
        <v>545</v>
      </c>
      <c r="J137" s="13">
        <f t="shared" si="18"/>
        <v>1</v>
      </c>
      <c r="K137" s="13">
        <f t="shared" si="19"/>
        <v>2</v>
      </c>
      <c r="L137" s="12" t="str">
        <f t="shared" si="20"/>
        <v>ŚREDNIE</v>
      </c>
      <c r="M137" s="11"/>
      <c r="N137" s="13">
        <f t="shared" si="21"/>
        <v>1</v>
      </c>
      <c r="O137" s="15" t="s">
        <v>655</v>
      </c>
      <c r="P137" s="19" t="str">
        <f t="shared" si="22"/>
        <v>MAŁE</v>
      </c>
      <c r="Q137" s="17" t="str">
        <f t="shared" si="23"/>
        <v>Akceptacja - nie są wymagane działania</v>
      </c>
    </row>
    <row r="138" spans="2:17" ht="85" x14ac:dyDescent="0.2">
      <c r="B138" s="182"/>
      <c r="C138" s="182"/>
      <c r="D138" s="11" t="s">
        <v>546</v>
      </c>
      <c r="E138" s="11" t="s">
        <v>547</v>
      </c>
      <c r="F138" s="12">
        <f t="shared" si="16"/>
        <v>1</v>
      </c>
      <c r="G138" s="11" t="s">
        <v>548</v>
      </c>
      <c r="H138" s="13">
        <f t="shared" si="17"/>
        <v>1</v>
      </c>
      <c r="I138" s="11" t="s">
        <v>549</v>
      </c>
      <c r="J138" s="13">
        <f t="shared" si="18"/>
        <v>0</v>
      </c>
      <c r="K138" s="13">
        <f t="shared" si="19"/>
        <v>2</v>
      </c>
      <c r="L138" s="12" t="str">
        <f t="shared" si="20"/>
        <v>ŚREDNIE</v>
      </c>
      <c r="M138" s="11"/>
      <c r="N138" s="13">
        <f t="shared" si="21"/>
        <v>1</v>
      </c>
      <c r="O138" s="15" t="s">
        <v>655</v>
      </c>
      <c r="P138" s="19" t="str">
        <f t="shared" si="22"/>
        <v>MAŁE</v>
      </c>
      <c r="Q138" s="17" t="str">
        <f t="shared" si="23"/>
        <v>Akceptacja - nie są wymagane działania</v>
      </c>
    </row>
    <row r="139" spans="2:17" ht="68" x14ac:dyDescent="0.2">
      <c r="B139" s="182" t="s">
        <v>9</v>
      </c>
      <c r="C139" s="182" t="s">
        <v>28</v>
      </c>
      <c r="D139" s="11" t="s">
        <v>550</v>
      </c>
      <c r="E139" s="11" t="s">
        <v>551</v>
      </c>
      <c r="F139" s="12">
        <f t="shared" si="16"/>
        <v>1</v>
      </c>
      <c r="G139" s="11" t="s">
        <v>552</v>
      </c>
      <c r="H139" s="13">
        <f t="shared" si="17"/>
        <v>0</v>
      </c>
      <c r="I139" s="11" t="s">
        <v>553</v>
      </c>
      <c r="J139" s="13">
        <f t="shared" si="18"/>
        <v>0</v>
      </c>
      <c r="K139" s="13">
        <f t="shared" si="19"/>
        <v>1</v>
      </c>
      <c r="L139" s="12" t="str">
        <f t="shared" si="20"/>
        <v>MAŁE</v>
      </c>
      <c r="M139" s="11"/>
      <c r="N139" s="13">
        <f t="shared" si="21"/>
        <v>1</v>
      </c>
      <c r="O139" s="15" t="s">
        <v>655</v>
      </c>
      <c r="P139" s="19" t="str">
        <f t="shared" si="22"/>
        <v>MAŁE</v>
      </c>
      <c r="Q139" s="17" t="str">
        <f t="shared" si="23"/>
        <v>Akceptacja - nie są wymagane działania</v>
      </c>
    </row>
    <row r="140" spans="2:17" ht="85" x14ac:dyDescent="0.2">
      <c r="B140" s="182"/>
      <c r="C140" s="182"/>
      <c r="D140" s="11" t="s">
        <v>554</v>
      </c>
      <c r="E140" s="11" t="s">
        <v>555</v>
      </c>
      <c r="F140" s="12">
        <f t="shared" si="16"/>
        <v>1</v>
      </c>
      <c r="G140" s="11" t="s">
        <v>556</v>
      </c>
      <c r="H140" s="13">
        <f t="shared" si="17"/>
        <v>0</v>
      </c>
      <c r="I140" s="11" t="s">
        <v>557</v>
      </c>
      <c r="J140" s="13">
        <f t="shared" si="18"/>
        <v>1</v>
      </c>
      <c r="K140" s="13">
        <f t="shared" si="19"/>
        <v>2</v>
      </c>
      <c r="L140" s="12" t="str">
        <f t="shared" si="20"/>
        <v>ŚREDNIE</v>
      </c>
      <c r="M140" s="11"/>
      <c r="N140" s="13">
        <f t="shared" si="21"/>
        <v>1</v>
      </c>
      <c r="O140" s="15" t="s">
        <v>655</v>
      </c>
      <c r="P140" s="19" t="str">
        <f t="shared" si="22"/>
        <v>MAŁE</v>
      </c>
      <c r="Q140" s="17" t="str">
        <f t="shared" si="23"/>
        <v>Akceptacja - nie są wymagane działania</v>
      </c>
    </row>
    <row r="141" spans="2:17" ht="85" x14ac:dyDescent="0.2">
      <c r="B141" s="182"/>
      <c r="C141" s="182"/>
      <c r="D141" s="11" t="s">
        <v>558</v>
      </c>
      <c r="E141" s="11" t="s">
        <v>559</v>
      </c>
      <c r="F141" s="12">
        <f t="shared" si="16"/>
        <v>1</v>
      </c>
      <c r="G141" s="11" t="s">
        <v>560</v>
      </c>
      <c r="H141" s="13">
        <f t="shared" si="17"/>
        <v>1</v>
      </c>
      <c r="I141" s="11" t="s">
        <v>561</v>
      </c>
      <c r="J141" s="13">
        <f t="shared" si="18"/>
        <v>1</v>
      </c>
      <c r="K141" s="13">
        <f t="shared" si="19"/>
        <v>3</v>
      </c>
      <c r="L141" s="12" t="str">
        <f t="shared" si="20"/>
        <v>WYSOKIE</v>
      </c>
      <c r="M141" s="11"/>
      <c r="N141" s="13">
        <f t="shared" si="21"/>
        <v>1</v>
      </c>
      <c r="O141" s="15" t="s">
        <v>655</v>
      </c>
      <c r="P141" s="19" t="str">
        <f t="shared" si="22"/>
        <v>ŚREDNIE</v>
      </c>
      <c r="Q141" s="17" t="str">
        <f t="shared" si="23"/>
        <v>Możliwe działania zapobiegające</v>
      </c>
    </row>
    <row r="142" spans="2:17" ht="68" x14ac:dyDescent="0.2">
      <c r="B142" s="182"/>
      <c r="C142" s="182"/>
      <c r="D142" s="11" t="s">
        <v>562</v>
      </c>
      <c r="E142" s="11" t="s">
        <v>563</v>
      </c>
      <c r="F142" s="12">
        <f t="shared" si="16"/>
        <v>0</v>
      </c>
      <c r="G142" s="11" t="s">
        <v>564</v>
      </c>
      <c r="H142" s="13">
        <f t="shared" si="17"/>
        <v>0</v>
      </c>
      <c r="I142" s="11" t="s">
        <v>565</v>
      </c>
      <c r="J142" s="13">
        <f t="shared" si="18"/>
        <v>1</v>
      </c>
      <c r="K142" s="13">
        <f t="shared" si="19"/>
        <v>1</v>
      </c>
      <c r="L142" s="12" t="str">
        <f t="shared" si="20"/>
        <v>MAŁE</v>
      </c>
      <c r="M142" s="11"/>
      <c r="N142" s="13">
        <f t="shared" si="21"/>
        <v>1</v>
      </c>
      <c r="O142" s="15" t="s">
        <v>655</v>
      </c>
      <c r="P142" s="19" t="str">
        <f t="shared" si="22"/>
        <v>MAŁE</v>
      </c>
      <c r="Q142" s="17" t="str">
        <f t="shared" si="23"/>
        <v>Akceptacja - nie są wymagane działania</v>
      </c>
    </row>
    <row r="143" spans="2:17" ht="68" x14ac:dyDescent="0.2">
      <c r="B143" s="182"/>
      <c r="C143" s="182" t="s">
        <v>29</v>
      </c>
      <c r="D143" s="11" t="s">
        <v>566</v>
      </c>
      <c r="E143" s="11" t="s">
        <v>567</v>
      </c>
      <c r="F143" s="12">
        <f t="shared" si="16"/>
        <v>0</v>
      </c>
      <c r="G143" s="11" t="s">
        <v>568</v>
      </c>
      <c r="H143" s="13">
        <f t="shared" si="17"/>
        <v>0</v>
      </c>
      <c r="I143" s="11" t="s">
        <v>569</v>
      </c>
      <c r="J143" s="13">
        <f t="shared" si="18"/>
        <v>1</v>
      </c>
      <c r="K143" s="13">
        <f t="shared" si="19"/>
        <v>1</v>
      </c>
      <c r="L143" s="12" t="str">
        <f t="shared" si="20"/>
        <v>MAŁE</v>
      </c>
      <c r="M143" s="11"/>
      <c r="N143" s="13">
        <f t="shared" si="21"/>
        <v>1</v>
      </c>
      <c r="O143" s="15" t="s">
        <v>655</v>
      </c>
      <c r="P143" s="19" t="str">
        <f t="shared" si="22"/>
        <v>MAŁE</v>
      </c>
      <c r="Q143" s="17" t="str">
        <f t="shared" si="23"/>
        <v>Akceptacja - nie są wymagane działania</v>
      </c>
    </row>
    <row r="144" spans="2:17" ht="85" x14ac:dyDescent="0.2">
      <c r="B144" s="182"/>
      <c r="C144" s="182"/>
      <c r="D144" s="11" t="s">
        <v>570</v>
      </c>
      <c r="E144" s="11" t="s">
        <v>571</v>
      </c>
      <c r="F144" s="12">
        <f t="shared" si="16"/>
        <v>1</v>
      </c>
      <c r="G144" s="11" t="s">
        <v>572</v>
      </c>
      <c r="H144" s="13">
        <f t="shared" si="17"/>
        <v>1</v>
      </c>
      <c r="I144" s="11" t="s">
        <v>573</v>
      </c>
      <c r="J144" s="13">
        <f t="shared" si="18"/>
        <v>1</v>
      </c>
      <c r="K144" s="13">
        <f t="shared" si="19"/>
        <v>3</v>
      </c>
      <c r="L144" s="12" t="str">
        <f t="shared" si="20"/>
        <v>WYSOKIE</v>
      </c>
      <c r="M144" s="11"/>
      <c r="N144" s="13">
        <f t="shared" si="21"/>
        <v>1</v>
      </c>
      <c r="O144" s="15" t="s">
        <v>655</v>
      </c>
      <c r="P144" s="19" t="str">
        <f t="shared" si="22"/>
        <v>ŚREDNIE</v>
      </c>
      <c r="Q144" s="17" t="str">
        <f t="shared" si="23"/>
        <v>Możliwe działania zapobiegające</v>
      </c>
    </row>
    <row r="145" spans="2:17" ht="85" x14ac:dyDescent="0.2">
      <c r="B145" s="182"/>
      <c r="C145" s="182"/>
      <c r="D145" s="11" t="s">
        <v>574</v>
      </c>
      <c r="E145" s="11" t="s">
        <v>575</v>
      </c>
      <c r="F145" s="12">
        <f t="shared" si="16"/>
        <v>1</v>
      </c>
      <c r="G145" s="11" t="s">
        <v>576</v>
      </c>
      <c r="H145" s="13">
        <f t="shared" si="17"/>
        <v>1</v>
      </c>
      <c r="I145" s="11" t="s">
        <v>577</v>
      </c>
      <c r="J145" s="13">
        <f t="shared" si="18"/>
        <v>1</v>
      </c>
      <c r="K145" s="13">
        <f t="shared" si="19"/>
        <v>3</v>
      </c>
      <c r="L145" s="12" t="str">
        <f t="shared" si="20"/>
        <v>WYSOKIE</v>
      </c>
      <c r="M145" s="11"/>
      <c r="N145" s="13">
        <f t="shared" si="21"/>
        <v>1</v>
      </c>
      <c r="O145" s="15" t="s">
        <v>655</v>
      </c>
      <c r="P145" s="19" t="str">
        <f t="shared" si="22"/>
        <v>ŚREDNIE</v>
      </c>
      <c r="Q145" s="17" t="str">
        <f t="shared" si="23"/>
        <v>Możliwe działania zapobiegające</v>
      </c>
    </row>
    <row r="146" spans="2:17" ht="85" x14ac:dyDescent="0.2">
      <c r="B146" s="182" t="s">
        <v>578</v>
      </c>
      <c r="C146" s="182" t="s">
        <v>579</v>
      </c>
      <c r="D146" s="11" t="s">
        <v>580</v>
      </c>
      <c r="E146" s="11" t="s">
        <v>581</v>
      </c>
      <c r="F146" s="12">
        <f t="shared" si="16"/>
        <v>1</v>
      </c>
      <c r="G146" s="11" t="s">
        <v>582</v>
      </c>
      <c r="H146" s="13">
        <f t="shared" si="17"/>
        <v>0</v>
      </c>
      <c r="I146" s="11" t="s">
        <v>583</v>
      </c>
      <c r="J146" s="13">
        <f t="shared" si="18"/>
        <v>0</v>
      </c>
      <c r="K146" s="13">
        <f t="shared" si="19"/>
        <v>1</v>
      </c>
      <c r="L146" s="12" t="str">
        <f t="shared" si="20"/>
        <v>MAŁE</v>
      </c>
      <c r="M146" s="11"/>
      <c r="N146" s="13">
        <f t="shared" si="21"/>
        <v>1</v>
      </c>
      <c r="O146" s="15" t="s">
        <v>655</v>
      </c>
      <c r="P146" s="19" t="str">
        <f t="shared" si="22"/>
        <v>MAŁE</v>
      </c>
      <c r="Q146" s="17" t="str">
        <f t="shared" si="23"/>
        <v>Akceptacja - nie są wymagane działania</v>
      </c>
    </row>
    <row r="147" spans="2:17" ht="68" x14ac:dyDescent="0.2">
      <c r="B147" s="182"/>
      <c r="C147" s="182"/>
      <c r="D147" s="11" t="s">
        <v>584</v>
      </c>
      <c r="E147" s="11" t="s">
        <v>585</v>
      </c>
      <c r="F147" s="12">
        <f t="shared" si="16"/>
        <v>0</v>
      </c>
      <c r="G147" s="11" t="s">
        <v>586</v>
      </c>
      <c r="H147" s="13">
        <f t="shared" si="17"/>
        <v>0</v>
      </c>
      <c r="I147" s="11" t="s">
        <v>587</v>
      </c>
      <c r="J147" s="13">
        <f t="shared" si="18"/>
        <v>1</v>
      </c>
      <c r="K147" s="13">
        <f t="shared" si="19"/>
        <v>1</v>
      </c>
      <c r="L147" s="12" t="str">
        <f t="shared" si="20"/>
        <v>MAŁE</v>
      </c>
      <c r="M147" s="11"/>
      <c r="N147" s="13">
        <f t="shared" si="21"/>
        <v>1</v>
      </c>
      <c r="O147" s="15" t="s">
        <v>655</v>
      </c>
      <c r="P147" s="19" t="str">
        <f t="shared" si="22"/>
        <v>MAŁE</v>
      </c>
      <c r="Q147" s="17" t="str">
        <f t="shared" si="23"/>
        <v>Akceptacja - nie są wymagane działania</v>
      </c>
    </row>
    <row r="148" spans="2:17" ht="85" x14ac:dyDescent="0.2">
      <c r="B148" s="182"/>
      <c r="C148" s="182"/>
      <c r="D148" s="11" t="s">
        <v>588</v>
      </c>
      <c r="E148" s="11" t="s">
        <v>589</v>
      </c>
      <c r="F148" s="12">
        <f t="shared" si="16"/>
        <v>1</v>
      </c>
      <c r="G148" s="11" t="s">
        <v>590</v>
      </c>
      <c r="H148" s="13">
        <f t="shared" si="17"/>
        <v>1</v>
      </c>
      <c r="I148" s="11" t="s">
        <v>591</v>
      </c>
      <c r="J148" s="13">
        <f t="shared" si="18"/>
        <v>0</v>
      </c>
      <c r="K148" s="13">
        <f t="shared" si="19"/>
        <v>2</v>
      </c>
      <c r="L148" s="12" t="str">
        <f t="shared" si="20"/>
        <v>ŚREDNIE</v>
      </c>
      <c r="M148" s="11"/>
      <c r="N148" s="13">
        <f t="shared" si="21"/>
        <v>1</v>
      </c>
      <c r="O148" s="15" t="s">
        <v>655</v>
      </c>
      <c r="P148" s="19" t="str">
        <f t="shared" si="22"/>
        <v>MAŁE</v>
      </c>
      <c r="Q148" s="17" t="str">
        <f t="shared" si="23"/>
        <v>Akceptacja - nie są wymagane działania</v>
      </c>
    </row>
    <row r="149" spans="2:17" ht="51" x14ac:dyDescent="0.2">
      <c r="B149" s="182"/>
      <c r="C149" s="182"/>
      <c r="D149" s="11" t="s">
        <v>592</v>
      </c>
      <c r="E149" s="11" t="s">
        <v>593</v>
      </c>
      <c r="F149" s="12">
        <f t="shared" si="16"/>
        <v>0</v>
      </c>
      <c r="G149" s="11" t="s">
        <v>594</v>
      </c>
      <c r="H149" s="13">
        <f t="shared" si="17"/>
        <v>0</v>
      </c>
      <c r="I149" s="11" t="s">
        <v>595</v>
      </c>
      <c r="J149" s="13">
        <f t="shared" si="18"/>
        <v>1</v>
      </c>
      <c r="K149" s="13">
        <f t="shared" si="19"/>
        <v>1</v>
      </c>
      <c r="L149" s="12" t="str">
        <f t="shared" si="20"/>
        <v>MAŁE</v>
      </c>
      <c r="M149" s="11"/>
      <c r="N149" s="13">
        <f t="shared" si="21"/>
        <v>1</v>
      </c>
      <c r="O149" s="15" t="s">
        <v>655</v>
      </c>
      <c r="P149" s="19" t="str">
        <f t="shared" si="22"/>
        <v>MAŁE</v>
      </c>
      <c r="Q149" s="17" t="str">
        <f t="shared" si="23"/>
        <v>Akceptacja - nie są wymagane działania</v>
      </c>
    </row>
    <row r="150" spans="2:17" ht="51" x14ac:dyDescent="0.2">
      <c r="B150" s="182"/>
      <c r="C150" s="182" t="s">
        <v>10</v>
      </c>
      <c r="D150" s="11" t="s">
        <v>596</v>
      </c>
      <c r="E150" s="11" t="s">
        <v>597</v>
      </c>
      <c r="F150" s="12">
        <f t="shared" si="16"/>
        <v>0</v>
      </c>
      <c r="G150" s="11" t="s">
        <v>598</v>
      </c>
      <c r="H150" s="13">
        <f t="shared" si="17"/>
        <v>0</v>
      </c>
      <c r="I150" s="11" t="s">
        <v>599</v>
      </c>
      <c r="J150" s="13">
        <f t="shared" si="18"/>
        <v>1</v>
      </c>
      <c r="K150" s="13">
        <f t="shared" si="19"/>
        <v>1</v>
      </c>
      <c r="L150" s="12" t="str">
        <f t="shared" si="20"/>
        <v>MAŁE</v>
      </c>
      <c r="M150" s="11"/>
      <c r="N150" s="13">
        <f t="shared" si="21"/>
        <v>1</v>
      </c>
      <c r="O150" s="15" t="s">
        <v>655</v>
      </c>
      <c r="P150" s="19" t="str">
        <f t="shared" si="22"/>
        <v>MAŁE</v>
      </c>
      <c r="Q150" s="17" t="str">
        <f t="shared" si="23"/>
        <v>Akceptacja - nie są wymagane działania</v>
      </c>
    </row>
    <row r="151" spans="2:17" ht="68" x14ac:dyDescent="0.2">
      <c r="B151" s="182"/>
      <c r="C151" s="182"/>
      <c r="D151" s="11" t="s">
        <v>600</v>
      </c>
      <c r="E151" s="11" t="s">
        <v>601</v>
      </c>
      <c r="F151" s="12">
        <f t="shared" si="16"/>
        <v>0</v>
      </c>
      <c r="G151" s="11" t="s">
        <v>602</v>
      </c>
      <c r="H151" s="13">
        <f t="shared" si="17"/>
        <v>0</v>
      </c>
      <c r="I151" s="11" t="s">
        <v>603</v>
      </c>
      <c r="J151" s="13">
        <f t="shared" si="18"/>
        <v>1</v>
      </c>
      <c r="K151" s="13">
        <f t="shared" si="19"/>
        <v>1</v>
      </c>
      <c r="L151" s="12" t="str">
        <f t="shared" si="20"/>
        <v>MAŁE</v>
      </c>
      <c r="M151" s="11"/>
      <c r="N151" s="13">
        <f t="shared" si="21"/>
        <v>1</v>
      </c>
      <c r="O151" s="15" t="s">
        <v>655</v>
      </c>
      <c r="P151" s="19" t="str">
        <f t="shared" si="22"/>
        <v>MAŁE</v>
      </c>
      <c r="Q151" s="17" t="str">
        <f t="shared" si="23"/>
        <v>Akceptacja - nie są wymagane działania</v>
      </c>
    </row>
    <row r="152" spans="2:17" ht="68" x14ac:dyDescent="0.2">
      <c r="B152" s="182"/>
      <c r="C152" s="182"/>
      <c r="D152" s="11" t="s">
        <v>604</v>
      </c>
      <c r="E152" s="11" t="s">
        <v>605</v>
      </c>
      <c r="F152" s="12">
        <f t="shared" si="16"/>
        <v>0</v>
      </c>
      <c r="G152" s="11" t="s">
        <v>606</v>
      </c>
      <c r="H152" s="13">
        <f t="shared" si="17"/>
        <v>1</v>
      </c>
      <c r="I152" s="11" t="s">
        <v>607</v>
      </c>
      <c r="J152" s="13">
        <f t="shared" si="18"/>
        <v>1</v>
      </c>
      <c r="K152" s="13">
        <f t="shared" si="19"/>
        <v>2</v>
      </c>
      <c r="L152" s="12" t="str">
        <f t="shared" si="20"/>
        <v>ŚREDNIE</v>
      </c>
      <c r="M152" s="11"/>
      <c r="N152" s="13">
        <f t="shared" si="21"/>
        <v>1</v>
      </c>
      <c r="O152" s="15" t="s">
        <v>655</v>
      </c>
      <c r="P152" s="19" t="str">
        <f t="shared" si="22"/>
        <v>MAŁE</v>
      </c>
      <c r="Q152" s="17" t="str">
        <f t="shared" si="23"/>
        <v>Akceptacja - nie są wymagane działania</v>
      </c>
    </row>
    <row r="153" spans="2:17" ht="68" x14ac:dyDescent="0.2">
      <c r="B153" s="182" t="s">
        <v>31</v>
      </c>
      <c r="C153" s="182" t="s">
        <v>47</v>
      </c>
      <c r="D153" s="11" t="s">
        <v>608</v>
      </c>
      <c r="E153" s="11" t="s">
        <v>609</v>
      </c>
      <c r="F153" s="12">
        <f t="shared" si="16"/>
        <v>1</v>
      </c>
      <c r="G153" s="11" t="s">
        <v>610</v>
      </c>
      <c r="H153" s="13">
        <f t="shared" si="17"/>
        <v>1</v>
      </c>
      <c r="I153" s="11" t="s">
        <v>611</v>
      </c>
      <c r="J153" s="13">
        <f t="shared" si="18"/>
        <v>1</v>
      </c>
      <c r="K153" s="13">
        <f t="shared" si="19"/>
        <v>3</v>
      </c>
      <c r="L153" s="12" t="str">
        <f t="shared" si="20"/>
        <v>WYSOKIE</v>
      </c>
      <c r="M153" s="11"/>
      <c r="N153" s="13">
        <f t="shared" si="21"/>
        <v>1</v>
      </c>
      <c r="O153" s="15" t="s">
        <v>655</v>
      </c>
      <c r="P153" s="19" t="str">
        <f t="shared" si="22"/>
        <v>ŚREDNIE</v>
      </c>
      <c r="Q153" s="17" t="str">
        <f t="shared" si="23"/>
        <v>Możliwe działania zapobiegające</v>
      </c>
    </row>
    <row r="154" spans="2:17" ht="68" x14ac:dyDescent="0.2">
      <c r="B154" s="182"/>
      <c r="C154" s="182"/>
      <c r="D154" s="11" t="s">
        <v>612</v>
      </c>
      <c r="E154" s="11" t="s">
        <v>613</v>
      </c>
      <c r="F154" s="12">
        <f t="shared" si="16"/>
        <v>0</v>
      </c>
      <c r="G154" s="11" t="s">
        <v>614</v>
      </c>
      <c r="H154" s="13">
        <f t="shared" si="17"/>
        <v>1</v>
      </c>
      <c r="I154" s="11" t="s">
        <v>615</v>
      </c>
      <c r="J154" s="13">
        <f t="shared" si="18"/>
        <v>1</v>
      </c>
      <c r="K154" s="13">
        <f t="shared" si="19"/>
        <v>2</v>
      </c>
      <c r="L154" s="12" t="str">
        <f t="shared" si="20"/>
        <v>ŚREDNIE</v>
      </c>
      <c r="M154" s="11"/>
      <c r="N154" s="13">
        <f t="shared" si="21"/>
        <v>1</v>
      </c>
      <c r="O154" s="15" t="s">
        <v>655</v>
      </c>
      <c r="P154" s="19" t="str">
        <f t="shared" si="22"/>
        <v>MAŁE</v>
      </c>
      <c r="Q154" s="17" t="str">
        <f t="shared" si="23"/>
        <v>Akceptacja - nie są wymagane działania</v>
      </c>
    </row>
    <row r="155" spans="2:17" ht="51" x14ac:dyDescent="0.2">
      <c r="B155" s="182"/>
      <c r="C155" s="182"/>
      <c r="D155" s="11" t="s">
        <v>616</v>
      </c>
      <c r="E155" s="11" t="s">
        <v>617</v>
      </c>
      <c r="F155" s="12">
        <f t="shared" si="16"/>
        <v>1</v>
      </c>
      <c r="G155" s="11" t="s">
        <v>618</v>
      </c>
      <c r="H155" s="13">
        <f t="shared" si="17"/>
        <v>1</v>
      </c>
      <c r="I155" s="11" t="s">
        <v>619</v>
      </c>
      <c r="J155" s="13">
        <f t="shared" si="18"/>
        <v>1</v>
      </c>
      <c r="K155" s="13">
        <f t="shared" si="19"/>
        <v>3</v>
      </c>
      <c r="L155" s="12" t="str">
        <f t="shared" si="20"/>
        <v>WYSOKIE</v>
      </c>
      <c r="M155" s="11"/>
      <c r="N155" s="13">
        <f t="shared" si="21"/>
        <v>1</v>
      </c>
      <c r="O155" s="15" t="s">
        <v>655</v>
      </c>
      <c r="P155" s="19" t="str">
        <f t="shared" si="22"/>
        <v>ŚREDNIE</v>
      </c>
      <c r="Q155" s="17" t="str">
        <f t="shared" si="23"/>
        <v>Możliwe działania zapobiegające</v>
      </c>
    </row>
    <row r="156" spans="2:17" ht="68" x14ac:dyDescent="0.2">
      <c r="B156" s="182" t="s">
        <v>40</v>
      </c>
      <c r="C156" s="182" t="s">
        <v>41</v>
      </c>
      <c r="D156" s="11" t="s">
        <v>620</v>
      </c>
      <c r="E156" s="11" t="s">
        <v>621</v>
      </c>
      <c r="F156" s="12">
        <f t="shared" si="16"/>
        <v>1</v>
      </c>
      <c r="G156" s="11" t="s">
        <v>622</v>
      </c>
      <c r="H156" s="13">
        <f t="shared" si="17"/>
        <v>1</v>
      </c>
      <c r="I156" s="11" t="s">
        <v>623</v>
      </c>
      <c r="J156" s="13">
        <f t="shared" si="18"/>
        <v>1</v>
      </c>
      <c r="K156" s="13">
        <f t="shared" si="19"/>
        <v>3</v>
      </c>
      <c r="L156" s="12" t="str">
        <f t="shared" si="20"/>
        <v>WYSOKIE</v>
      </c>
      <c r="M156" s="11"/>
      <c r="N156" s="13">
        <f t="shared" si="21"/>
        <v>1</v>
      </c>
      <c r="O156" s="15" t="s">
        <v>655</v>
      </c>
      <c r="P156" s="19" t="str">
        <f t="shared" si="22"/>
        <v>ŚREDNIE</v>
      </c>
      <c r="Q156" s="17" t="str">
        <f t="shared" si="23"/>
        <v>Możliwe działania zapobiegające</v>
      </c>
    </row>
    <row r="157" spans="2:17" ht="51" x14ac:dyDescent="0.2">
      <c r="B157" s="182"/>
      <c r="C157" s="182"/>
      <c r="D157" s="11" t="s">
        <v>624</v>
      </c>
      <c r="E157" s="11" t="s">
        <v>625</v>
      </c>
      <c r="F157" s="12">
        <f t="shared" si="16"/>
        <v>0</v>
      </c>
      <c r="G157" s="11" t="s">
        <v>626</v>
      </c>
      <c r="H157" s="13">
        <f t="shared" si="17"/>
        <v>0</v>
      </c>
      <c r="I157" s="11" t="s">
        <v>627</v>
      </c>
      <c r="J157" s="13">
        <f t="shared" si="18"/>
        <v>1</v>
      </c>
      <c r="K157" s="13">
        <f t="shared" si="19"/>
        <v>1</v>
      </c>
      <c r="L157" s="12" t="str">
        <f t="shared" si="20"/>
        <v>MAŁE</v>
      </c>
      <c r="M157" s="11"/>
      <c r="N157" s="13">
        <f t="shared" si="21"/>
        <v>1</v>
      </c>
      <c r="O157" s="15" t="s">
        <v>655</v>
      </c>
      <c r="P157" s="19" t="str">
        <f t="shared" si="22"/>
        <v>MAŁE</v>
      </c>
      <c r="Q157" s="17" t="str">
        <f t="shared" si="23"/>
        <v>Akceptacja - nie są wymagane działania</v>
      </c>
    </row>
    <row r="158" spans="2:17" ht="68" x14ac:dyDescent="0.2">
      <c r="B158" s="182"/>
      <c r="C158" s="182"/>
      <c r="D158" s="11" t="s">
        <v>628</v>
      </c>
      <c r="E158" s="11" t="s">
        <v>629</v>
      </c>
      <c r="F158" s="12">
        <f t="shared" si="16"/>
        <v>0</v>
      </c>
      <c r="G158" s="11" t="s">
        <v>630</v>
      </c>
      <c r="H158" s="13">
        <f t="shared" si="17"/>
        <v>1</v>
      </c>
      <c r="I158" s="11" t="s">
        <v>631</v>
      </c>
      <c r="J158" s="13">
        <f t="shared" si="18"/>
        <v>1</v>
      </c>
      <c r="K158" s="13">
        <f t="shared" si="19"/>
        <v>2</v>
      </c>
      <c r="L158" s="12" t="str">
        <f t="shared" si="20"/>
        <v>ŚREDNIE</v>
      </c>
      <c r="M158" s="11"/>
      <c r="N158" s="13">
        <f t="shared" si="21"/>
        <v>1</v>
      </c>
      <c r="O158" s="15" t="s">
        <v>655</v>
      </c>
      <c r="P158" s="19" t="str">
        <f t="shared" si="22"/>
        <v>MAŁE</v>
      </c>
      <c r="Q158" s="17" t="str">
        <f t="shared" si="23"/>
        <v>Akceptacja - nie są wymagane działania</v>
      </c>
    </row>
    <row r="159" spans="2:17" ht="68" x14ac:dyDescent="0.2">
      <c r="B159" s="182" t="s">
        <v>42</v>
      </c>
      <c r="C159" s="182" t="s">
        <v>43</v>
      </c>
      <c r="D159" s="11" t="s">
        <v>632</v>
      </c>
      <c r="E159" s="11" t="s">
        <v>633</v>
      </c>
      <c r="F159" s="12">
        <f t="shared" si="16"/>
        <v>1</v>
      </c>
      <c r="G159" s="11" t="s">
        <v>634</v>
      </c>
      <c r="H159" s="13">
        <f t="shared" si="17"/>
        <v>1</v>
      </c>
      <c r="I159" s="11" t="s">
        <v>635</v>
      </c>
      <c r="J159" s="13">
        <f t="shared" si="18"/>
        <v>1</v>
      </c>
      <c r="K159" s="13">
        <f t="shared" si="19"/>
        <v>3</v>
      </c>
      <c r="L159" s="12" t="str">
        <f t="shared" si="20"/>
        <v>WYSOKIE</v>
      </c>
      <c r="M159" s="11"/>
      <c r="N159" s="13">
        <f t="shared" si="21"/>
        <v>1</v>
      </c>
      <c r="O159" s="15" t="s">
        <v>655</v>
      </c>
      <c r="P159" s="19" t="str">
        <f t="shared" si="22"/>
        <v>ŚREDNIE</v>
      </c>
      <c r="Q159" s="17" t="str">
        <f t="shared" si="23"/>
        <v>Możliwe działania zapobiegające</v>
      </c>
    </row>
    <row r="160" spans="2:17" ht="102" x14ac:dyDescent="0.2">
      <c r="B160" s="182"/>
      <c r="C160" s="182"/>
      <c r="D160" s="11" t="s">
        <v>636</v>
      </c>
      <c r="E160" s="11" t="s">
        <v>637</v>
      </c>
      <c r="F160" s="12">
        <f t="shared" si="16"/>
        <v>1</v>
      </c>
      <c r="G160" s="11" t="s">
        <v>638</v>
      </c>
      <c r="H160" s="13">
        <f t="shared" si="17"/>
        <v>1</v>
      </c>
      <c r="I160" s="11" t="s">
        <v>639</v>
      </c>
      <c r="J160" s="13">
        <f t="shared" si="18"/>
        <v>1</v>
      </c>
      <c r="K160" s="13">
        <f t="shared" si="19"/>
        <v>3</v>
      </c>
      <c r="L160" s="12" t="str">
        <f t="shared" si="20"/>
        <v>WYSOKIE</v>
      </c>
      <c r="M160" s="11"/>
      <c r="N160" s="13">
        <f t="shared" si="21"/>
        <v>1</v>
      </c>
      <c r="O160" s="15" t="s">
        <v>655</v>
      </c>
      <c r="P160" s="19" t="str">
        <f t="shared" si="22"/>
        <v>ŚREDNIE</v>
      </c>
      <c r="Q160" s="17" t="str">
        <f t="shared" si="23"/>
        <v>Możliwe działania zapobiegające</v>
      </c>
    </row>
    <row r="161" spans="2:17" ht="85" x14ac:dyDescent="0.2">
      <c r="B161" s="182" t="s">
        <v>35</v>
      </c>
      <c r="C161" s="11" t="s">
        <v>33</v>
      </c>
      <c r="D161" s="11" t="s">
        <v>640</v>
      </c>
      <c r="E161" s="11" t="s">
        <v>641</v>
      </c>
      <c r="F161" s="12">
        <f t="shared" si="16"/>
        <v>0</v>
      </c>
      <c r="G161" s="11" t="s">
        <v>642</v>
      </c>
      <c r="H161" s="13">
        <f t="shared" si="17"/>
        <v>1</v>
      </c>
      <c r="I161" s="11" t="s">
        <v>643</v>
      </c>
      <c r="J161" s="13">
        <f t="shared" si="18"/>
        <v>0</v>
      </c>
      <c r="K161" s="13">
        <f t="shared" si="19"/>
        <v>1</v>
      </c>
      <c r="L161" s="12" t="str">
        <f t="shared" si="20"/>
        <v>MAŁE</v>
      </c>
      <c r="M161" s="11"/>
      <c r="N161" s="13">
        <f t="shared" si="21"/>
        <v>1</v>
      </c>
      <c r="O161" s="15" t="s">
        <v>655</v>
      </c>
      <c r="P161" s="19" t="str">
        <f t="shared" si="22"/>
        <v>MAŁE</v>
      </c>
      <c r="Q161" s="17" t="str">
        <f t="shared" si="23"/>
        <v>Akceptacja - nie są wymagane działania</v>
      </c>
    </row>
    <row r="162" spans="2:17" ht="86" thickBot="1" x14ac:dyDescent="0.25">
      <c r="B162" s="182"/>
      <c r="C162" s="11" t="s">
        <v>34</v>
      </c>
      <c r="D162" s="11" t="s">
        <v>644</v>
      </c>
      <c r="E162" s="11" t="s">
        <v>645</v>
      </c>
      <c r="F162" s="12">
        <f t="shared" si="16"/>
        <v>0</v>
      </c>
      <c r="G162" s="11" t="s">
        <v>646</v>
      </c>
      <c r="H162" s="13">
        <f t="shared" si="17"/>
        <v>1</v>
      </c>
      <c r="I162" s="11" t="s">
        <v>647</v>
      </c>
      <c r="J162" s="13">
        <f t="shared" si="18"/>
        <v>0</v>
      </c>
      <c r="K162" s="13">
        <f t="shared" si="19"/>
        <v>1</v>
      </c>
      <c r="L162" s="12" t="str">
        <f t="shared" si="20"/>
        <v>MAŁE</v>
      </c>
      <c r="M162" s="11"/>
      <c r="N162" s="13">
        <f t="shared" si="21"/>
        <v>1</v>
      </c>
      <c r="O162" s="15" t="s">
        <v>655</v>
      </c>
      <c r="P162" s="20" t="str">
        <f t="shared" si="22"/>
        <v>MAŁE</v>
      </c>
      <c r="Q162" s="17" t="str">
        <f t="shared" si="23"/>
        <v>Akceptacja - nie są wymagane działania</v>
      </c>
    </row>
    <row r="163" spans="2:17" ht="17" thickTop="1" x14ac:dyDescent="0.2"/>
  </sheetData>
  <mergeCells count="57">
    <mergeCell ref="C58:C61"/>
    <mergeCell ref="B3:B48"/>
    <mergeCell ref="C3:C7"/>
    <mergeCell ref="C8:C13"/>
    <mergeCell ref="C14:C18"/>
    <mergeCell ref="C19:C23"/>
    <mergeCell ref="C24:C28"/>
    <mergeCell ref="C29:C32"/>
    <mergeCell ref="C33:C36"/>
    <mergeCell ref="C37:C40"/>
    <mergeCell ref="C41:C44"/>
    <mergeCell ref="C45:C48"/>
    <mergeCell ref="B49:B52"/>
    <mergeCell ref="C49:C52"/>
    <mergeCell ref="B53:B61"/>
    <mergeCell ref="C53:C57"/>
    <mergeCell ref="B89:B97"/>
    <mergeCell ref="C89:C91"/>
    <mergeCell ref="C92:C94"/>
    <mergeCell ref="C95:C97"/>
    <mergeCell ref="B62:B71"/>
    <mergeCell ref="B72:B76"/>
    <mergeCell ref="C72:C76"/>
    <mergeCell ref="B77:B84"/>
    <mergeCell ref="C77:C81"/>
    <mergeCell ref="B85:B88"/>
    <mergeCell ref="C153:C155"/>
    <mergeCell ref="C156:C158"/>
    <mergeCell ref="C159:C160"/>
    <mergeCell ref="B161:B162"/>
    <mergeCell ref="B159:B160"/>
    <mergeCell ref="B156:B158"/>
    <mergeCell ref="B153:B155"/>
    <mergeCell ref="C150:C152"/>
    <mergeCell ref="B146:B152"/>
    <mergeCell ref="C125:C128"/>
    <mergeCell ref="C129:C131"/>
    <mergeCell ref="C132:C134"/>
    <mergeCell ref="C135:C138"/>
    <mergeCell ref="C139:C142"/>
    <mergeCell ref="C143:C145"/>
    <mergeCell ref="A3:A48"/>
    <mergeCell ref="B139:B145"/>
    <mergeCell ref="B125:B134"/>
    <mergeCell ref="B135:B138"/>
    <mergeCell ref="C146:C149"/>
    <mergeCell ref="B113:B116"/>
    <mergeCell ref="C113:C116"/>
    <mergeCell ref="B117:B124"/>
    <mergeCell ref="C117:C119"/>
    <mergeCell ref="C120:C122"/>
    <mergeCell ref="C123:C124"/>
    <mergeCell ref="B98:B112"/>
    <mergeCell ref="C98:C103"/>
    <mergeCell ref="C104:C105"/>
    <mergeCell ref="C106:C108"/>
    <mergeCell ref="C109:C112"/>
  </mergeCells>
  <conditionalFormatting sqref="L3">
    <cfRule type="colorScale" priority="12">
      <colorScale>
        <cfvo type="min"/>
        <cfvo type="percentile" val="50"/>
        <cfvo type="max"/>
        <color rgb="FFF8696B"/>
        <color rgb="FFFFEB84"/>
        <color rgb="FF63BE7B"/>
      </colorScale>
    </cfRule>
  </conditionalFormatting>
  <conditionalFormatting sqref="L3:L162">
    <cfRule type="containsText" dxfId="74" priority="7" operator="containsText" text="ŚREDNIE">
      <formula>NOT(ISERROR(SEARCH("ŚREDNIE",L3)))</formula>
    </cfRule>
    <cfRule type="containsText" dxfId="73" priority="8" operator="containsText" text="WYSOKIE">
      <formula>NOT(ISERROR(SEARCH("WYSOKIE",L3)))</formula>
    </cfRule>
    <cfRule type="containsText" dxfId="72" priority="9" operator="containsText" text="MAŁE">
      <formula>NOT(ISERROR(SEARCH("MAŁE",L3)))</formula>
    </cfRule>
    <cfRule type="colorScale" priority="10">
      <colorScale>
        <cfvo type="num" val="0.33"/>
        <cfvo type="percentile" val="50"/>
        <cfvo type="max"/>
        <color rgb="FFFF7128"/>
        <color rgb="FFFFEB84"/>
        <color rgb="FFFFEF9C"/>
      </colorScale>
    </cfRule>
    <cfRule type="colorScale" priority="11">
      <colorScale>
        <cfvo type="min"/>
        <cfvo type="percentile" val="50"/>
        <cfvo type="max"/>
        <color theme="9" tint="0.79998168889431442"/>
        <color theme="7" tint="0.79998168889431442"/>
        <color theme="5" tint="0.79998168889431442"/>
      </colorScale>
    </cfRule>
  </conditionalFormatting>
  <conditionalFormatting sqref="O1:O1048576">
    <cfRule type="containsText" dxfId="71" priority="4" operator="containsText" text="WYSOKIE">
      <formula>NOT(ISERROR(SEARCH("WYSOKIE",O1)))</formula>
    </cfRule>
    <cfRule type="containsText" dxfId="70" priority="5" operator="containsText" text="ŚREDNIE">
      <formula>NOT(ISERROR(SEARCH("ŚREDNIE",O1)))</formula>
    </cfRule>
    <cfRule type="containsText" dxfId="69" priority="6" operator="containsText" text="MAŁE">
      <formula>NOT(ISERROR(SEARCH("MAŁE",O1)))</formula>
    </cfRule>
  </conditionalFormatting>
  <conditionalFormatting sqref="P1:P1048576">
    <cfRule type="containsText" dxfId="68" priority="1" operator="containsText" text="WYSOKIE">
      <formula>NOT(ISERROR(SEARCH("WYSOKIE",P1)))</formula>
    </cfRule>
    <cfRule type="containsText" dxfId="67" priority="2" operator="containsText" text="ŚREDNIE">
      <formula>NOT(ISERROR(SEARCH("ŚREDNIE",P1)))</formula>
    </cfRule>
  </conditionalFormatting>
  <conditionalFormatting sqref="P3:P162">
    <cfRule type="containsText" dxfId="66" priority="3" operator="containsText" text="MAŁE">
      <formula>NOT(ISERROR(SEARCH("MAŁE",P3)))</formula>
    </cfRule>
  </conditionalFormatting>
  <dataValidations disablePrompts="1" count="1">
    <dataValidation type="list" showInputMessage="1" showErrorMessage="1" errorTitle="Błędne dane" error="Wartość danych spoza zakresu" sqref="O3:O162" xr:uid="{E4DA4B31-5FE4-2A43-BEE0-B02FF0C542D3}">
      <formula1>"MAŁE,ŚREDNIE,WYSOKIE"</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B131B-09EE-4339-8456-D945FFF16882}">
  <dimension ref="A1:B157"/>
  <sheetViews>
    <sheetView workbookViewId="0">
      <selection activeCell="D14" sqref="D14"/>
    </sheetView>
  </sheetViews>
  <sheetFormatPr baseColWidth="10" defaultColWidth="8.83203125" defaultRowHeight="16" x14ac:dyDescent="0.2"/>
  <cols>
    <col min="1" max="1" width="23.33203125" customWidth="1"/>
    <col min="2" max="2" width="62.5" customWidth="1"/>
  </cols>
  <sheetData>
    <row r="1" spans="1:2" ht="17" x14ac:dyDescent="0.2">
      <c r="A1" s="8" t="s">
        <v>56</v>
      </c>
      <c r="B1" s="8" t="s">
        <v>57</v>
      </c>
    </row>
    <row r="2" spans="1:2" x14ac:dyDescent="0.2">
      <c r="A2" s="183" t="s">
        <v>3</v>
      </c>
      <c r="B2" s="183" t="s">
        <v>13</v>
      </c>
    </row>
    <row r="3" spans="1:2" x14ac:dyDescent="0.2">
      <c r="A3" s="183"/>
      <c r="B3" s="183"/>
    </row>
    <row r="4" spans="1:2" x14ac:dyDescent="0.2">
      <c r="A4" s="183"/>
      <c r="B4" s="183"/>
    </row>
    <row r="5" spans="1:2" ht="2.25" customHeight="1" x14ac:dyDescent="0.2">
      <c r="A5" s="183"/>
      <c r="B5" s="183"/>
    </row>
    <row r="6" spans="1:2" hidden="1" x14ac:dyDescent="0.2">
      <c r="A6" s="183"/>
      <c r="B6" s="183"/>
    </row>
    <row r="7" spans="1:2" x14ac:dyDescent="0.2">
      <c r="A7" s="183"/>
      <c r="B7" s="183" t="s">
        <v>21</v>
      </c>
    </row>
    <row r="8" spans="1:2" x14ac:dyDescent="0.2">
      <c r="A8" s="183"/>
      <c r="B8" s="183"/>
    </row>
    <row r="9" spans="1:2" ht="15" customHeight="1" x14ac:dyDescent="0.2">
      <c r="A9" s="183"/>
      <c r="B9" s="183"/>
    </row>
    <row r="10" spans="1:2" hidden="1" x14ac:dyDescent="0.2">
      <c r="A10" s="183"/>
      <c r="B10" s="183"/>
    </row>
    <row r="11" spans="1:2" hidden="1" x14ac:dyDescent="0.2">
      <c r="A11" s="183"/>
      <c r="B11" s="183"/>
    </row>
    <row r="12" spans="1:2" hidden="1" x14ac:dyDescent="0.2">
      <c r="A12" s="183"/>
      <c r="B12" s="183"/>
    </row>
    <row r="13" spans="1:2" x14ac:dyDescent="0.2">
      <c r="A13" s="183"/>
      <c r="B13" s="183" t="s">
        <v>30</v>
      </c>
    </row>
    <row r="14" spans="1:2" x14ac:dyDescent="0.2">
      <c r="A14" s="183"/>
      <c r="B14" s="183"/>
    </row>
    <row r="15" spans="1:2" ht="7.5" customHeight="1" x14ac:dyDescent="0.2">
      <c r="A15" s="183"/>
      <c r="B15" s="183"/>
    </row>
    <row r="16" spans="1:2" hidden="1" x14ac:dyDescent="0.2">
      <c r="A16" s="183"/>
      <c r="B16" s="183"/>
    </row>
    <row r="17" spans="1:2" hidden="1" x14ac:dyDescent="0.2">
      <c r="A17" s="183"/>
      <c r="B17" s="183"/>
    </row>
    <row r="18" spans="1:2" x14ac:dyDescent="0.2">
      <c r="A18" s="183"/>
      <c r="B18" s="183" t="s">
        <v>38</v>
      </c>
    </row>
    <row r="19" spans="1:2" ht="9.75" customHeight="1" x14ac:dyDescent="0.2">
      <c r="A19" s="183"/>
      <c r="B19" s="183"/>
    </row>
    <row r="20" spans="1:2" hidden="1" x14ac:dyDescent="0.2">
      <c r="A20" s="183"/>
      <c r="B20" s="183"/>
    </row>
    <row r="21" spans="1:2" hidden="1" x14ac:dyDescent="0.2">
      <c r="A21" s="183"/>
      <c r="B21" s="183"/>
    </row>
    <row r="22" spans="1:2" x14ac:dyDescent="0.2">
      <c r="A22" s="183"/>
      <c r="B22" s="183"/>
    </row>
    <row r="23" spans="1:2" x14ac:dyDescent="0.2">
      <c r="A23" s="183"/>
      <c r="B23" s="183" t="s">
        <v>48</v>
      </c>
    </row>
    <row r="24" spans="1:2" ht="9" customHeight="1" x14ac:dyDescent="0.2">
      <c r="A24" s="183"/>
      <c r="B24" s="183"/>
    </row>
    <row r="25" spans="1:2" hidden="1" x14ac:dyDescent="0.2">
      <c r="A25" s="183"/>
      <c r="B25" s="183"/>
    </row>
    <row r="26" spans="1:2" hidden="1" x14ac:dyDescent="0.2">
      <c r="A26" s="183"/>
      <c r="B26" s="183"/>
    </row>
    <row r="27" spans="1:2" x14ac:dyDescent="0.2">
      <c r="A27" s="183"/>
      <c r="B27" s="183"/>
    </row>
    <row r="28" spans="1:2" x14ac:dyDescent="0.2">
      <c r="A28" s="183"/>
      <c r="B28" s="183" t="s">
        <v>20</v>
      </c>
    </row>
    <row r="29" spans="1:2" x14ac:dyDescent="0.2">
      <c r="A29" s="183"/>
      <c r="B29" s="183"/>
    </row>
    <row r="30" spans="1:2" x14ac:dyDescent="0.2">
      <c r="A30" s="183"/>
      <c r="B30" s="183"/>
    </row>
    <row r="31" spans="1:2" x14ac:dyDescent="0.2">
      <c r="A31" s="183"/>
      <c r="B31" s="183"/>
    </row>
    <row r="32" spans="1:2" x14ac:dyDescent="0.2">
      <c r="A32" s="183"/>
      <c r="B32" s="183" t="s">
        <v>14</v>
      </c>
    </row>
    <row r="33" spans="1:2" x14ac:dyDescent="0.2">
      <c r="A33" s="183"/>
      <c r="B33" s="183"/>
    </row>
    <row r="34" spans="1:2" x14ac:dyDescent="0.2">
      <c r="A34" s="183"/>
      <c r="B34" s="183"/>
    </row>
    <row r="35" spans="1:2" x14ac:dyDescent="0.2">
      <c r="A35" s="183"/>
      <c r="B35" s="183"/>
    </row>
    <row r="36" spans="1:2" x14ac:dyDescent="0.2">
      <c r="A36" s="183"/>
      <c r="B36" s="183" t="s">
        <v>45</v>
      </c>
    </row>
    <row r="37" spans="1:2" x14ac:dyDescent="0.2">
      <c r="A37" s="183"/>
      <c r="B37" s="183"/>
    </row>
    <row r="38" spans="1:2" x14ac:dyDescent="0.2">
      <c r="A38" s="183"/>
      <c r="B38" s="183"/>
    </row>
    <row r="39" spans="1:2" x14ac:dyDescent="0.2">
      <c r="A39" s="183"/>
      <c r="B39" s="183"/>
    </row>
    <row r="40" spans="1:2" x14ac:dyDescent="0.2">
      <c r="A40" s="183"/>
      <c r="B40" s="183" t="s">
        <v>178</v>
      </c>
    </row>
    <row r="41" spans="1:2" x14ac:dyDescent="0.2">
      <c r="A41" s="183"/>
      <c r="B41" s="183"/>
    </row>
    <row r="42" spans="1:2" x14ac:dyDescent="0.2">
      <c r="A42" s="183"/>
      <c r="B42" s="183"/>
    </row>
    <row r="43" spans="1:2" x14ac:dyDescent="0.2">
      <c r="A43" s="183"/>
      <c r="B43" s="183"/>
    </row>
    <row r="44" spans="1:2" x14ac:dyDescent="0.2">
      <c r="A44" s="183"/>
      <c r="B44" s="183" t="s">
        <v>39</v>
      </c>
    </row>
    <row r="45" spans="1:2" x14ac:dyDescent="0.2">
      <c r="A45" s="183"/>
      <c r="B45" s="183"/>
    </row>
    <row r="46" spans="1:2" x14ac:dyDescent="0.2">
      <c r="A46" s="183"/>
      <c r="B46" s="183"/>
    </row>
    <row r="47" spans="1:2" x14ac:dyDescent="0.2">
      <c r="A47" s="183"/>
      <c r="B47" s="183"/>
    </row>
    <row r="48" spans="1:2" x14ac:dyDescent="0.2">
      <c r="A48" s="183" t="s">
        <v>18</v>
      </c>
      <c r="B48" s="183" t="s">
        <v>19</v>
      </c>
    </row>
    <row r="49" spans="1:2" x14ac:dyDescent="0.2">
      <c r="A49" s="183"/>
      <c r="B49" s="183"/>
    </row>
    <row r="50" spans="1:2" x14ac:dyDescent="0.2">
      <c r="A50" s="183"/>
      <c r="B50" s="183"/>
    </row>
    <row r="51" spans="1:2" x14ac:dyDescent="0.2">
      <c r="A51" s="183"/>
      <c r="B51" s="183"/>
    </row>
    <row r="52" spans="1:2" x14ac:dyDescent="0.2">
      <c r="A52" s="183" t="s">
        <v>15</v>
      </c>
      <c r="B52" s="183" t="s">
        <v>197</v>
      </c>
    </row>
    <row r="53" spans="1:2" x14ac:dyDescent="0.2">
      <c r="A53" s="183"/>
      <c r="B53" s="183"/>
    </row>
    <row r="54" spans="1:2" x14ac:dyDescent="0.2">
      <c r="A54" s="183"/>
      <c r="B54" s="183"/>
    </row>
    <row r="55" spans="1:2" x14ac:dyDescent="0.2">
      <c r="A55" s="183"/>
      <c r="B55" s="183"/>
    </row>
    <row r="56" spans="1:2" x14ac:dyDescent="0.2">
      <c r="A56" s="183"/>
      <c r="B56" s="183"/>
    </row>
    <row r="57" spans="1:2" x14ac:dyDescent="0.2">
      <c r="A57" s="183"/>
      <c r="B57" s="183" t="s">
        <v>17</v>
      </c>
    </row>
    <row r="58" spans="1:2" x14ac:dyDescent="0.2">
      <c r="A58" s="183"/>
      <c r="B58" s="183"/>
    </row>
    <row r="59" spans="1:2" x14ac:dyDescent="0.2">
      <c r="A59" s="183"/>
      <c r="B59" s="183"/>
    </row>
    <row r="60" spans="1:2" x14ac:dyDescent="0.2">
      <c r="A60" s="183"/>
      <c r="B60" s="183"/>
    </row>
    <row r="61" spans="1:2" ht="17" x14ac:dyDescent="0.2">
      <c r="A61" s="183" t="s">
        <v>4</v>
      </c>
      <c r="B61" s="11" t="s">
        <v>16</v>
      </c>
    </row>
    <row r="62" spans="1:2" ht="34" x14ac:dyDescent="0.2">
      <c r="A62" s="183"/>
      <c r="B62" s="11" t="s">
        <v>254</v>
      </c>
    </row>
    <row r="63" spans="1:2" ht="34" x14ac:dyDescent="0.2">
      <c r="A63" s="183"/>
      <c r="B63" s="11" t="s">
        <v>254</v>
      </c>
    </row>
    <row r="64" spans="1:2" ht="34" x14ac:dyDescent="0.2">
      <c r="A64" s="183"/>
      <c r="B64" s="11" t="s">
        <v>254</v>
      </c>
    </row>
    <row r="65" spans="1:2" ht="34" x14ac:dyDescent="0.2">
      <c r="A65" s="183"/>
      <c r="B65" s="11" t="s">
        <v>254</v>
      </c>
    </row>
    <row r="66" spans="1:2" ht="34" x14ac:dyDescent="0.2">
      <c r="A66" s="183"/>
      <c r="B66" s="11" t="s">
        <v>254</v>
      </c>
    </row>
    <row r="67" spans="1:2" x14ac:dyDescent="0.2">
      <c r="A67" s="183" t="s">
        <v>5</v>
      </c>
      <c r="B67" s="183" t="s">
        <v>44</v>
      </c>
    </row>
    <row r="68" spans="1:2" x14ac:dyDescent="0.2">
      <c r="A68" s="183"/>
      <c r="B68" s="183"/>
    </row>
    <row r="69" spans="1:2" x14ac:dyDescent="0.2">
      <c r="A69" s="183"/>
      <c r="B69" s="183"/>
    </row>
    <row r="70" spans="1:2" x14ac:dyDescent="0.2">
      <c r="A70" s="183"/>
      <c r="B70" s="183"/>
    </row>
    <row r="71" spans="1:2" x14ac:dyDescent="0.2">
      <c r="A71" s="183"/>
      <c r="B71" s="183"/>
    </row>
    <row r="72" spans="1:2" x14ac:dyDescent="0.2">
      <c r="A72" s="183" t="s">
        <v>6</v>
      </c>
      <c r="B72" s="183" t="s">
        <v>11</v>
      </c>
    </row>
    <row r="73" spans="1:2" x14ac:dyDescent="0.2">
      <c r="A73" s="183"/>
      <c r="B73" s="183"/>
    </row>
    <row r="74" spans="1:2" x14ac:dyDescent="0.2">
      <c r="A74" s="183"/>
      <c r="B74" s="183"/>
    </row>
    <row r="75" spans="1:2" x14ac:dyDescent="0.2">
      <c r="A75" s="183"/>
      <c r="B75" s="183"/>
    </row>
    <row r="76" spans="1:2" x14ac:dyDescent="0.2">
      <c r="A76" s="183"/>
      <c r="B76" s="183"/>
    </row>
    <row r="77" spans="1:2" ht="34" x14ac:dyDescent="0.2">
      <c r="A77" s="183"/>
      <c r="B77" s="11" t="s">
        <v>32</v>
      </c>
    </row>
    <row r="78" spans="1:2" ht="17" x14ac:dyDescent="0.2">
      <c r="A78" s="183"/>
      <c r="B78" s="11" t="s">
        <v>319</v>
      </c>
    </row>
    <row r="79" spans="1:2" ht="17" x14ac:dyDescent="0.2">
      <c r="A79" s="183"/>
      <c r="B79" s="11" t="s">
        <v>36</v>
      </c>
    </row>
    <row r="80" spans="1:2" ht="17" x14ac:dyDescent="0.2">
      <c r="A80" s="183" t="s">
        <v>12</v>
      </c>
      <c r="B80" s="11" t="s">
        <v>328</v>
      </c>
    </row>
    <row r="81" spans="1:2" ht="17" x14ac:dyDescent="0.2">
      <c r="A81" s="183"/>
      <c r="B81" s="11" t="s">
        <v>328</v>
      </c>
    </row>
    <row r="82" spans="1:2" ht="17" x14ac:dyDescent="0.2">
      <c r="A82" s="183"/>
      <c r="B82" s="11" t="s">
        <v>328</v>
      </c>
    </row>
    <row r="83" spans="1:2" ht="17" x14ac:dyDescent="0.2">
      <c r="A83" s="183"/>
      <c r="B83" s="11" t="s">
        <v>328</v>
      </c>
    </row>
    <row r="84" spans="1:2" x14ac:dyDescent="0.2">
      <c r="A84" s="182" t="s">
        <v>51</v>
      </c>
      <c r="B84" s="182" t="s">
        <v>345</v>
      </c>
    </row>
    <row r="85" spans="1:2" ht="12" customHeight="1" x14ac:dyDescent="0.2">
      <c r="A85" s="182"/>
      <c r="B85" s="182"/>
    </row>
    <row r="86" spans="1:2" hidden="1" x14ac:dyDescent="0.2">
      <c r="A86" s="182"/>
      <c r="B86" s="182"/>
    </row>
    <row r="87" spans="1:2" x14ac:dyDescent="0.2">
      <c r="A87" s="182"/>
      <c r="B87" s="182" t="s">
        <v>358</v>
      </c>
    </row>
    <row r="88" spans="1:2" ht="14.25" customHeight="1" x14ac:dyDescent="0.2">
      <c r="A88" s="182"/>
      <c r="B88" s="182"/>
    </row>
    <row r="89" spans="1:2" hidden="1" x14ac:dyDescent="0.2">
      <c r="A89" s="182"/>
      <c r="B89" s="182"/>
    </row>
    <row r="90" spans="1:2" x14ac:dyDescent="0.2">
      <c r="A90" s="182"/>
      <c r="B90" s="182" t="s">
        <v>52</v>
      </c>
    </row>
    <row r="91" spans="1:2" x14ac:dyDescent="0.2">
      <c r="A91" s="182"/>
      <c r="B91" s="182"/>
    </row>
    <row r="92" spans="1:2" x14ac:dyDescent="0.2">
      <c r="A92" s="182"/>
      <c r="B92" s="182"/>
    </row>
    <row r="93" spans="1:2" x14ac:dyDescent="0.2">
      <c r="A93" s="182" t="s">
        <v>7</v>
      </c>
      <c r="B93" s="182" t="s">
        <v>648</v>
      </c>
    </row>
    <row r="94" spans="1:2" x14ac:dyDescent="0.2">
      <c r="A94" s="182"/>
      <c r="B94" s="182"/>
    </row>
    <row r="95" spans="1:2" ht="7.5" customHeight="1" x14ac:dyDescent="0.2">
      <c r="A95" s="182"/>
      <c r="B95" s="182"/>
    </row>
    <row r="96" spans="1:2" hidden="1" x14ac:dyDescent="0.2">
      <c r="A96" s="182"/>
      <c r="B96" s="182"/>
    </row>
    <row r="97" spans="1:2" hidden="1" x14ac:dyDescent="0.2">
      <c r="A97" s="182"/>
      <c r="B97" s="182"/>
    </row>
    <row r="98" spans="1:2" hidden="1" x14ac:dyDescent="0.2">
      <c r="A98" s="182"/>
      <c r="B98" s="182"/>
    </row>
    <row r="99" spans="1:2" x14ac:dyDescent="0.2">
      <c r="A99" s="182"/>
      <c r="B99" s="182" t="s">
        <v>649</v>
      </c>
    </row>
    <row r="100" spans="1:2" x14ac:dyDescent="0.2">
      <c r="A100" s="182"/>
      <c r="B100" s="182"/>
    </row>
    <row r="101" spans="1:2" x14ac:dyDescent="0.2">
      <c r="A101" s="182"/>
      <c r="B101" s="182" t="s">
        <v>37</v>
      </c>
    </row>
    <row r="102" spans="1:2" x14ac:dyDescent="0.2">
      <c r="A102" s="182"/>
      <c r="B102" s="182"/>
    </row>
    <row r="103" spans="1:2" x14ac:dyDescent="0.2">
      <c r="A103" s="182"/>
      <c r="B103" s="182"/>
    </row>
    <row r="104" spans="1:2" x14ac:dyDescent="0.2">
      <c r="A104" s="182"/>
      <c r="B104" s="182" t="s">
        <v>427</v>
      </c>
    </row>
    <row r="105" spans="1:2" x14ac:dyDescent="0.2">
      <c r="A105" s="182"/>
      <c r="B105" s="182"/>
    </row>
    <row r="106" spans="1:2" ht="10.5" customHeight="1" x14ac:dyDescent="0.2">
      <c r="A106" s="182"/>
      <c r="B106" s="182"/>
    </row>
    <row r="107" spans="1:2" hidden="1" x14ac:dyDescent="0.2">
      <c r="A107" s="182"/>
      <c r="B107" s="182"/>
    </row>
    <row r="108" spans="1:2" x14ac:dyDescent="0.2">
      <c r="A108" s="182" t="s">
        <v>49</v>
      </c>
      <c r="B108" s="182" t="s">
        <v>50</v>
      </c>
    </row>
    <row r="109" spans="1:2" x14ac:dyDescent="0.2">
      <c r="A109" s="182"/>
      <c r="B109" s="182"/>
    </row>
    <row r="110" spans="1:2" x14ac:dyDescent="0.2">
      <c r="A110" s="182"/>
      <c r="B110" s="182"/>
    </row>
    <row r="111" spans="1:2" x14ac:dyDescent="0.2">
      <c r="A111" s="182"/>
      <c r="B111" s="182"/>
    </row>
    <row r="112" spans="1:2" x14ac:dyDescent="0.2">
      <c r="A112" s="182" t="s">
        <v>8</v>
      </c>
      <c r="B112" s="182" t="s">
        <v>22</v>
      </c>
    </row>
    <row r="113" spans="1:2" x14ac:dyDescent="0.2">
      <c r="A113" s="182"/>
      <c r="B113" s="182"/>
    </row>
    <row r="114" spans="1:2" x14ac:dyDescent="0.2">
      <c r="A114" s="182"/>
      <c r="B114" s="182"/>
    </row>
    <row r="115" spans="1:2" x14ac:dyDescent="0.2">
      <c r="A115" s="182"/>
      <c r="B115" s="182" t="s">
        <v>23</v>
      </c>
    </row>
    <row r="116" spans="1:2" x14ac:dyDescent="0.2">
      <c r="A116" s="182"/>
      <c r="B116" s="182"/>
    </row>
    <row r="117" spans="1:2" x14ac:dyDescent="0.2">
      <c r="A117" s="182"/>
      <c r="B117" s="182"/>
    </row>
    <row r="118" spans="1:2" x14ac:dyDescent="0.2">
      <c r="A118" s="182"/>
      <c r="B118" s="182" t="s">
        <v>484</v>
      </c>
    </row>
    <row r="119" spans="1:2" x14ac:dyDescent="0.2">
      <c r="A119" s="182"/>
      <c r="B119" s="182"/>
    </row>
    <row r="120" spans="1:2" x14ac:dyDescent="0.2">
      <c r="A120" s="182" t="s">
        <v>493</v>
      </c>
      <c r="B120" s="182" t="s">
        <v>24</v>
      </c>
    </row>
    <row r="121" spans="1:2" x14ac:dyDescent="0.2">
      <c r="A121" s="182"/>
      <c r="B121" s="182"/>
    </row>
    <row r="122" spans="1:2" x14ac:dyDescent="0.2">
      <c r="A122" s="182"/>
      <c r="B122" s="182"/>
    </row>
    <row r="123" spans="1:2" x14ac:dyDescent="0.2">
      <c r="A123" s="182"/>
      <c r="B123" s="182"/>
    </row>
    <row r="124" spans="1:2" x14ac:dyDescent="0.2">
      <c r="A124" s="182"/>
      <c r="B124" s="182" t="s">
        <v>46</v>
      </c>
    </row>
    <row r="125" spans="1:2" x14ac:dyDescent="0.2">
      <c r="A125" s="182"/>
      <c r="B125" s="182"/>
    </row>
    <row r="126" spans="1:2" x14ac:dyDescent="0.2">
      <c r="A126" s="182"/>
      <c r="B126" s="182"/>
    </row>
    <row r="127" spans="1:2" x14ac:dyDescent="0.2">
      <c r="A127" s="182"/>
      <c r="B127" s="182" t="s">
        <v>25</v>
      </c>
    </row>
    <row r="128" spans="1:2" x14ac:dyDescent="0.2">
      <c r="A128" s="182"/>
      <c r="B128" s="182"/>
    </row>
    <row r="129" spans="1:2" x14ac:dyDescent="0.2">
      <c r="A129" s="182"/>
      <c r="B129" s="182"/>
    </row>
    <row r="130" spans="1:2" x14ac:dyDescent="0.2">
      <c r="A130" s="182" t="s">
        <v>27</v>
      </c>
      <c r="B130" s="182" t="s">
        <v>26</v>
      </c>
    </row>
    <row r="131" spans="1:2" x14ac:dyDescent="0.2">
      <c r="A131" s="182"/>
      <c r="B131" s="182"/>
    </row>
    <row r="132" spans="1:2" x14ac:dyDescent="0.2">
      <c r="A132" s="182"/>
      <c r="B132" s="182"/>
    </row>
    <row r="133" spans="1:2" x14ac:dyDescent="0.2">
      <c r="A133" s="182"/>
      <c r="B133" s="182"/>
    </row>
    <row r="134" spans="1:2" x14ac:dyDescent="0.2">
      <c r="A134" s="182" t="s">
        <v>9</v>
      </c>
      <c r="B134" s="182" t="s">
        <v>28</v>
      </c>
    </row>
    <row r="135" spans="1:2" x14ac:dyDescent="0.2">
      <c r="A135" s="182"/>
      <c r="B135" s="182"/>
    </row>
    <row r="136" spans="1:2" x14ac:dyDescent="0.2">
      <c r="A136" s="182"/>
      <c r="B136" s="182"/>
    </row>
    <row r="137" spans="1:2" x14ac:dyDescent="0.2">
      <c r="A137" s="182"/>
      <c r="B137" s="182"/>
    </row>
    <row r="138" spans="1:2" x14ac:dyDescent="0.2">
      <c r="A138" s="182"/>
      <c r="B138" s="182" t="s">
        <v>29</v>
      </c>
    </row>
    <row r="139" spans="1:2" x14ac:dyDescent="0.2">
      <c r="A139" s="182"/>
      <c r="B139" s="182"/>
    </row>
    <row r="140" spans="1:2" x14ac:dyDescent="0.2">
      <c r="A140" s="182"/>
      <c r="B140" s="182"/>
    </row>
    <row r="141" spans="1:2" x14ac:dyDescent="0.2">
      <c r="A141" s="182" t="s">
        <v>578</v>
      </c>
      <c r="B141" s="182" t="s">
        <v>579</v>
      </c>
    </row>
    <row r="142" spans="1:2" x14ac:dyDescent="0.2">
      <c r="A142" s="182"/>
      <c r="B142" s="182"/>
    </row>
    <row r="143" spans="1:2" x14ac:dyDescent="0.2">
      <c r="A143" s="182"/>
      <c r="B143" s="182"/>
    </row>
    <row r="144" spans="1:2" x14ac:dyDescent="0.2">
      <c r="A144" s="182"/>
      <c r="B144" s="182"/>
    </row>
    <row r="145" spans="1:2" x14ac:dyDescent="0.2">
      <c r="A145" s="182"/>
      <c r="B145" s="182" t="s">
        <v>10</v>
      </c>
    </row>
    <row r="146" spans="1:2" x14ac:dyDescent="0.2">
      <c r="A146" s="182"/>
      <c r="B146" s="182"/>
    </row>
    <row r="147" spans="1:2" x14ac:dyDescent="0.2">
      <c r="A147" s="182"/>
      <c r="B147" s="182"/>
    </row>
    <row r="148" spans="1:2" x14ac:dyDescent="0.2">
      <c r="A148" s="182" t="s">
        <v>31</v>
      </c>
      <c r="B148" s="182" t="s">
        <v>47</v>
      </c>
    </row>
    <row r="149" spans="1:2" x14ac:dyDescent="0.2">
      <c r="A149" s="182"/>
      <c r="B149" s="182"/>
    </row>
    <row r="150" spans="1:2" x14ac:dyDescent="0.2">
      <c r="A150" s="182"/>
      <c r="B150" s="182"/>
    </row>
    <row r="151" spans="1:2" x14ac:dyDescent="0.2">
      <c r="A151" s="182" t="s">
        <v>40</v>
      </c>
      <c r="B151" s="182" t="s">
        <v>41</v>
      </c>
    </row>
    <row r="152" spans="1:2" x14ac:dyDescent="0.2">
      <c r="A152" s="182"/>
      <c r="B152" s="182"/>
    </row>
    <row r="153" spans="1:2" x14ac:dyDescent="0.2">
      <c r="A153" s="182"/>
      <c r="B153" s="182"/>
    </row>
    <row r="154" spans="1:2" x14ac:dyDescent="0.2">
      <c r="A154" s="182" t="s">
        <v>42</v>
      </c>
      <c r="B154" s="182" t="s">
        <v>43</v>
      </c>
    </row>
    <row r="155" spans="1:2" x14ac:dyDescent="0.2">
      <c r="A155" s="182"/>
      <c r="B155" s="182"/>
    </row>
    <row r="156" spans="1:2" ht="17" x14ac:dyDescent="0.2">
      <c r="A156" s="182" t="s">
        <v>35</v>
      </c>
      <c r="B156" s="11" t="s">
        <v>33</v>
      </c>
    </row>
    <row r="157" spans="1:2" ht="17" x14ac:dyDescent="0.2">
      <c r="A157" s="182"/>
      <c r="B157" s="11" t="s">
        <v>34</v>
      </c>
    </row>
  </sheetData>
  <mergeCells count="56">
    <mergeCell ref="A156:A157"/>
    <mergeCell ref="A148:A150"/>
    <mergeCell ref="B148:B150"/>
    <mergeCell ref="A151:A153"/>
    <mergeCell ref="B151:B153"/>
    <mergeCell ref="A154:A155"/>
    <mergeCell ref="B154:B155"/>
    <mergeCell ref="A134:A140"/>
    <mergeCell ref="B134:B137"/>
    <mergeCell ref="B138:B140"/>
    <mergeCell ref="A141:A147"/>
    <mergeCell ref="B141:B144"/>
    <mergeCell ref="B145:B147"/>
    <mergeCell ref="A120:A129"/>
    <mergeCell ref="B120:B123"/>
    <mergeCell ref="B124:B126"/>
    <mergeCell ref="B127:B129"/>
    <mergeCell ref="A130:A133"/>
    <mergeCell ref="B130:B133"/>
    <mergeCell ref="A108:A111"/>
    <mergeCell ref="B108:B111"/>
    <mergeCell ref="A112:A119"/>
    <mergeCell ref="B112:B114"/>
    <mergeCell ref="B115:B117"/>
    <mergeCell ref="B118:B119"/>
    <mergeCell ref="A93:A107"/>
    <mergeCell ref="B93:B98"/>
    <mergeCell ref="B99:B100"/>
    <mergeCell ref="B101:B103"/>
    <mergeCell ref="B104:B107"/>
    <mergeCell ref="A84:A92"/>
    <mergeCell ref="B84:B86"/>
    <mergeCell ref="B87:B89"/>
    <mergeCell ref="B90:B92"/>
    <mergeCell ref="A61:A66"/>
    <mergeCell ref="A67:A71"/>
    <mergeCell ref="B67:B71"/>
    <mergeCell ref="A72:A79"/>
    <mergeCell ref="B72:B76"/>
    <mergeCell ref="A80:A83"/>
    <mergeCell ref="B57:B60"/>
    <mergeCell ref="A2:A47"/>
    <mergeCell ref="B2:B6"/>
    <mergeCell ref="B7:B12"/>
    <mergeCell ref="B13:B17"/>
    <mergeCell ref="B18:B22"/>
    <mergeCell ref="B23:B27"/>
    <mergeCell ref="B28:B31"/>
    <mergeCell ref="B32:B35"/>
    <mergeCell ref="B36:B39"/>
    <mergeCell ref="B40:B43"/>
    <mergeCell ref="B44:B47"/>
    <mergeCell ref="A48:A51"/>
    <mergeCell ref="B48:B51"/>
    <mergeCell ref="A52:A60"/>
    <mergeCell ref="B52:B56"/>
  </mergeCells>
  <pageMargins left="0.7" right="0.7" top="0.75" bottom="0.75" header="0.3" footer="0.3"/>
  <pageSetup paperSize="0" orientation="landscape" horizontalDpi="360"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c623488-6729-4e1e-88a0-b27b8dfe560b">
      <Terms xmlns="http://schemas.microsoft.com/office/infopath/2007/PartnerControls"/>
    </lcf76f155ced4ddcb4097134ff3c332f>
    <TaxCatchAll xmlns="a940a2e3-f1e3-4c07-b834-5f1cdba6ab9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05F8F8D0F138C54D94FE2984BB8D9AF3" ma:contentTypeVersion="17" ma:contentTypeDescription="Utwórz nowy dokument." ma:contentTypeScope="" ma:versionID="8688a17e2b4ffc49b2d1836ad58f6f2e">
  <xsd:schema xmlns:xsd="http://www.w3.org/2001/XMLSchema" xmlns:xs="http://www.w3.org/2001/XMLSchema" xmlns:p="http://schemas.microsoft.com/office/2006/metadata/properties" xmlns:ns2="ac623488-6729-4e1e-88a0-b27b8dfe560b" xmlns:ns3="a940a2e3-f1e3-4c07-b834-5f1cdba6ab91" targetNamespace="http://schemas.microsoft.com/office/2006/metadata/properties" ma:root="true" ma:fieldsID="b1609531ac1bd7d04f39ee510ead819c" ns2:_="" ns3:_="">
    <xsd:import namespace="ac623488-6729-4e1e-88a0-b27b8dfe560b"/>
    <xsd:import namespace="a940a2e3-f1e3-4c07-b834-5f1cdba6ab91"/>
    <xsd:element name="properties">
      <xsd:complexType>
        <xsd:sequence>
          <xsd:element name="documentManagement">
            <xsd:complexType>
              <xsd:all>
                <xsd:element ref="ns2:MediaServiceMetadata" minOccurs="0"/>
                <xsd:element ref="ns2:MediaServiceFastMetadata"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3:SharedWithUsers" minOccurs="0"/>
                <xsd:element ref="ns3:SharedWithDetails"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623488-6729-4e1e-88a0-b27b8dfe560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GenerationTime" ma:index="10" nillable="true" ma:displayName="MediaServiceGenerationTime" ma:hidden="true" ma:internalName="MediaServiceGenerationTime" ma:readOnly="true">
      <xsd:simpleType>
        <xsd:restriction base="dms:Text"/>
      </xsd:simpleType>
    </xsd:element>
    <xsd:element name="MediaServiceEventHashCode" ma:index="11" nillable="true" ma:displayName="MediaServiceEventHashCode" ma:hidden="true" ma:internalName="MediaServiceEventHashCode"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Tagi obrazów" ma:readOnly="false" ma:fieldId="{5cf76f15-5ced-4ddc-b409-7134ff3c332f}" ma:taxonomyMulti="true" ma:sspId="bcd6d3fc-a50c-48e3-946a-a035e0476ca1"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40a2e3-f1e3-4c07-b834-5f1cdba6ab91"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9fdf90e1-64ca-4fbd-bcab-5c0c9f7f5008}" ma:internalName="TaxCatchAll" ma:showField="CatchAllData" ma:web="a940a2e3-f1e3-4c07-b834-5f1cdba6ab91">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7131AF-5116-4363-A0CB-26DAC6B39383}">
  <ds:schemaRefs>
    <ds:schemaRef ds:uri="http://schemas.openxmlformats.org/package/2006/metadata/core-properties"/>
    <ds:schemaRef ds:uri="http://schemas.microsoft.com/office/2006/documentManagement/types"/>
    <ds:schemaRef ds:uri="http://purl.org/dc/elements/1.1/"/>
    <ds:schemaRef ds:uri="http://purl.org/dc/terms/"/>
    <ds:schemaRef ds:uri="ac623488-6729-4e1e-88a0-b27b8dfe560b"/>
    <ds:schemaRef ds:uri="http://www.w3.org/XML/1998/namespace"/>
    <ds:schemaRef ds:uri="a940a2e3-f1e3-4c07-b834-5f1cdba6ab91"/>
    <ds:schemaRef ds:uri="http://schemas.microsoft.com/office/2006/metadata/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4C288D11-A4A2-4E77-9D9B-F59FF20B1641}">
  <ds:schemaRefs>
    <ds:schemaRef ds:uri="http://schemas.microsoft.com/sharepoint/v3/contenttype/forms"/>
  </ds:schemaRefs>
</ds:datastoreItem>
</file>

<file path=customXml/itemProps3.xml><?xml version="1.0" encoding="utf-8"?>
<ds:datastoreItem xmlns:ds="http://schemas.openxmlformats.org/officeDocument/2006/customXml" ds:itemID="{1945E727-7F22-44FC-A285-0C46CBEF13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623488-6729-4e1e-88a0-b27b8dfe560b"/>
    <ds:schemaRef ds:uri="a940a2e3-f1e3-4c07-b834-5f1cdba6ab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238</TotalTime>
  <Application>Microsoft Macintosh Excel</Application>
  <DocSecurity>0</DocSecurity>
  <ScaleCrop>false</ScaleCrop>
  <HeadingPairs>
    <vt:vector size="2" baseType="variant">
      <vt:variant>
        <vt:lpstr>Arkusze</vt:lpstr>
      </vt:variant>
      <vt:variant>
        <vt:i4>16</vt:i4>
      </vt:variant>
    </vt:vector>
  </HeadingPairs>
  <TitlesOfParts>
    <vt:vector size="16" baseType="lpstr">
      <vt:lpstr>Elekt.Obieg Dokumentów</vt:lpstr>
      <vt:lpstr>eBOK - eUrząd </vt:lpstr>
      <vt:lpstr>System Monitoringu</vt:lpstr>
      <vt:lpstr>Komunikacja</vt:lpstr>
      <vt:lpstr>Praca Zdalna</vt:lpstr>
      <vt:lpstr>System Informacji Przestrzennej</vt:lpstr>
      <vt:lpstr>Zam. Publiczne - ZEW.</vt:lpstr>
      <vt:lpstr>Systemy dziedzinowe - LOK.</vt:lpstr>
      <vt:lpstr>Dostep do Internetu</vt:lpstr>
      <vt:lpstr>Systemy Centralne</vt:lpstr>
      <vt:lpstr>Sprawozdawczość</vt:lpstr>
      <vt:lpstr>Publikacja treści - WWW,BIP</vt:lpstr>
      <vt:lpstr>Archiwizacja</vt:lpstr>
      <vt:lpstr>Systemy zasilania</vt:lpstr>
      <vt:lpstr>Zagrożenia - skutki</vt: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Tomasz Banasik</dc:creator>
  <dc:description/>
  <cp:lastModifiedBy>Tomasz Banasik</cp:lastModifiedBy>
  <cp:revision>5</cp:revision>
  <cp:lastPrinted>2025-05-26T05:58:56Z</cp:lastPrinted>
  <dcterms:created xsi:type="dcterms:W3CDTF">2025-03-23T14:22:52Z</dcterms:created>
  <dcterms:modified xsi:type="dcterms:W3CDTF">2026-06-25T06:48:11Z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0x01010005F8F8D0F138C54D94FE2984BB8D9AF3</vt:lpwstr>
  </property>
</Properties>
</file>